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FredrickGemo\Desktop\SOWASDIP 2025\Jubaland\Haadweyne Borehole\"/>
    </mc:Choice>
  </mc:AlternateContent>
  <xr:revisionPtr revIDLastSave="0" documentId="13_ncr:1_{A0FFFD04-AED0-47F9-A118-AA9EA2E33BE3}" xr6:coauthVersionLast="47" xr6:coauthVersionMax="47" xr10:uidLastSave="{00000000-0000-0000-0000-000000000000}"/>
  <bookViews>
    <workbookView xWindow="-110" yWindow="-110" windowWidth="19420" windowHeight="10300" xr2:uid="{00000000-000D-0000-FFFF-FFFF00000000}"/>
  </bookViews>
  <sheets>
    <sheet name=" WSS _ Tender Docs" sheetId="7" r:id="rId1"/>
  </sheets>
  <definedNames>
    <definedName name="_Toc452757528" localSheetId="0">#N/A</definedName>
    <definedName name="_xlnm.Print_Area" localSheetId="0">' WSS _ Tender Docs'!$A$1:$G$89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 i="7" l="1"/>
  <c r="G77" i="7" s="1"/>
  <c r="B65" i="7"/>
  <c r="B66" i="7" s="1"/>
  <c r="B67" i="7" s="1"/>
  <c r="B68" i="7" s="1"/>
  <c r="B59" i="7"/>
  <c r="B60" i="7" s="1"/>
  <c r="B61" i="7" s="1"/>
  <c r="B46" i="7"/>
  <c r="B47" i="7" s="1"/>
  <c r="B48" i="7" s="1"/>
  <c r="B49" i="7" s="1"/>
  <c r="B50" i="7" s="1"/>
  <c r="B51" i="7" s="1"/>
  <c r="G52" i="7"/>
  <c r="G53" i="7" s="1"/>
  <c r="G76" i="7" s="1"/>
  <c r="B34" i="7"/>
  <c r="B35" i="7" s="1"/>
  <c r="B36" i="7" s="1"/>
  <c r="B37" i="7" s="1"/>
  <c r="B38" i="7" s="1"/>
  <c r="B39" i="7" s="1"/>
  <c r="G40" i="7"/>
  <c r="G75" i="7" s="1"/>
  <c r="E22" i="7"/>
  <c r="G28" i="7" s="1"/>
  <c r="G74" i="7" s="1"/>
  <c r="G16" i="7"/>
  <c r="G73" i="7" s="1"/>
  <c r="G79" i="7" l="1"/>
</calcChain>
</file>

<file path=xl/sharedStrings.xml><?xml version="1.0" encoding="utf-8"?>
<sst xmlns="http://schemas.openxmlformats.org/spreadsheetml/2006/main" count="155" uniqueCount="104">
  <si>
    <t>Description of activity</t>
  </si>
  <si>
    <t>Unit</t>
  </si>
  <si>
    <t>QTY</t>
  </si>
  <si>
    <t>Rate in USD</t>
  </si>
  <si>
    <t>Amount in USD</t>
  </si>
  <si>
    <t>A.</t>
  </si>
  <si>
    <t>Electro-Mechanical Works</t>
  </si>
  <si>
    <t xml:space="preserve">  </t>
  </si>
  <si>
    <t>Item</t>
  </si>
  <si>
    <t>Procure and install Grundfos SP9-52  11kW  Submersible pump with 250m head   with water sensor.</t>
  </si>
  <si>
    <t xml:space="preserve">Pcs </t>
  </si>
  <si>
    <t>Providing and installation of water resistant cables with required fittings such as insolation type etc.</t>
  </si>
  <si>
    <t>m</t>
  </si>
  <si>
    <t xml:space="preserve">Well development </t>
  </si>
  <si>
    <t>Bailing, pumping, pressurizing and recirculation techniques to open the aquifer and ensure smooth flow  of elevated water to the well.</t>
  </si>
  <si>
    <t xml:space="preserve">Days </t>
  </si>
  <si>
    <t xml:space="preserve">Construct mass concrete of 1:2:4 mixing ratio for the head of wall 1 m above the ground  and cover the hole </t>
  </si>
  <si>
    <t>m³</t>
  </si>
  <si>
    <t xml:space="preserve">Allow a sum for testing and commissioning of the borehole equipping works </t>
  </si>
  <si>
    <t>ls</t>
  </si>
  <si>
    <t>BOQ FOR THE REHABILITATION WORKS:</t>
  </si>
  <si>
    <t>Concrete water tank of 50m³ capacity</t>
  </si>
  <si>
    <t>Sub structure works</t>
  </si>
  <si>
    <t>m²</t>
  </si>
  <si>
    <t>Carefully strip off damaged internal &amp; external plastering, including preparing surfaces for new plastering and removal of surplus as directed by Engineer.</t>
  </si>
  <si>
    <t xml:space="preserve">Repair the damaged concrete structures at rounded animal water trough with special approved repair material, </t>
  </si>
  <si>
    <t>Supply and make two coats of  plaster 25 mm thick for the internal  walls and ceiling with cement sand mortar 1:3; all according to specification and the Engineer approval.</t>
  </si>
  <si>
    <t>Repair all damaged  UPVC pipes for water pipes from elevated water tank. The work include all tees, bends, and all required  fittings and accessories works as directed and approved by Engineer.</t>
  </si>
  <si>
    <t>D.</t>
  </si>
  <si>
    <t>Refurbishment-replacement pipes from well to elevated water tank  works</t>
  </si>
  <si>
    <t>General cleaning for all broken stones, trees, sharps and other material which are occupying the area where is going to be rehab water pipes.</t>
  </si>
  <si>
    <t>LS</t>
  </si>
  <si>
    <t>Supply of Ø 2" HDPE PN10 Class B 400m long Distribution Network buried at 0.70 m below ground from the rehab borehole to the rehab elevated tank inclusive with necessary fittings.</t>
  </si>
  <si>
    <t>LM</t>
  </si>
  <si>
    <t>Excavate trench line for installation of 2" HDPE PN10 Class B pipeline  at the mean depth of 50 cm; 30cm width x 400m long, inclusive proper anchor beds all along the pipeline.</t>
  </si>
  <si>
    <t>Install Ø 2" HDPE PN10 Class B transmission pipeline and fix and protect the pipe with a bed and cover layer of silt sand compacted at 85 Proctor complete.</t>
  </si>
  <si>
    <t>Construction of chamber control Box (50x50x50cm)</t>
  </si>
  <si>
    <t>E.</t>
  </si>
  <si>
    <t>Refurbishment of animal trough</t>
  </si>
  <si>
    <t>General cleaning for all broken stones, trees, sharps and other material which are occupying the area where is going to be rehab animal trough</t>
  </si>
  <si>
    <t>Breaking and removing of damaged concrete pavement and preparing surfaces for new concrete casting as directed by Engineer.</t>
  </si>
  <si>
    <t>Mass concrete (1:3:6 mix ) in conc. floor slab 10cm thick and make it good level as per instruction by Engineer.</t>
  </si>
  <si>
    <t xml:space="preserve">Construction of  external &amp; internal plastering, 25mm thick, for all constructed wall surfaces by cement / sand mix 1:5, with wood float finish. </t>
  </si>
  <si>
    <t>Removal old concrete casting pavement around three animal trough with supply and casting new concrete floor 10cm thick the price includes all required materials BRC mash as per instruction of Engineer.</t>
  </si>
  <si>
    <t>Apply two coats whitewashing paint to external wall surfaces of the animal trough</t>
  </si>
  <si>
    <t>Mobilization of staff, equipment and materials to site</t>
  </si>
  <si>
    <t>Main equipment (Supply and install)</t>
  </si>
  <si>
    <t>No</t>
  </si>
  <si>
    <t>Supply &amp; Install aluminum Roof Mounting Structure frames-Imported standard, solar panels support structure to safely carry all the solar panels strategic to the solar rays. Solar panels support structure, The price includes concrete foundations as per instruction by Engineer.</t>
  </si>
  <si>
    <t>Lum</t>
  </si>
  <si>
    <t>Sub-total-1</t>
  </si>
  <si>
    <t>Accessories (supply and install)</t>
  </si>
  <si>
    <t xml:space="preserve">DC Combiner Box, 6 Input 1output                        
Warranty:  1 years </t>
  </si>
  <si>
    <t>PV Cable, PV 4 mm2</t>
  </si>
  <si>
    <t>M</t>
  </si>
  <si>
    <t>Accessories,  Mc4, Cable tie, Autoswitch and etc.</t>
  </si>
  <si>
    <t>B Meters DN40 water meter</t>
  </si>
  <si>
    <t>Installation charges.</t>
  </si>
  <si>
    <t>Sub-total-2</t>
  </si>
  <si>
    <t>SOLAR SYSTEM INSTALLATION</t>
  </si>
  <si>
    <t xml:space="preserve">REHAB OF BOREHOLE </t>
  </si>
  <si>
    <t xml:space="preserve">General cleaning for all broken stones, trees, sharps and other material/ cleaning inside the ground water tank all thrown stones, other unwanted materials inside as per instruction of Engineer
 </t>
  </si>
  <si>
    <t xml:space="preserve">Visibility for both Donor logo and ADRA logo details will be shared during implementation, </t>
  </si>
  <si>
    <t>B.</t>
  </si>
  <si>
    <t>Replacement of borehole down pipes</t>
  </si>
  <si>
    <t xml:space="preserve">Providing and installation of rising main GI pipe 2” with all necessary fittings </t>
  </si>
  <si>
    <t>Supply and apply minimum 2 coats of high quality colored emulsion weather resist paint on the external &amp; internal walls.The price includes removal of the damaged old paint, surface preparations, all according to specifications and the  Engineer's  instructions.</t>
  </si>
  <si>
    <t>56m³ Capacity R.C. Elevated Water Tank</t>
  </si>
  <si>
    <t xml:space="preserve">Repair of existing but with minor damaged pipes from borehole to elevated tank all required plumbing material such as height pressure PVC of diameter Ø 1½" with similar existing, with all required fittings (Elbows, T-joints, regulator valves). The price should include excavation of trench and fixing.   </t>
  </si>
  <si>
    <t>Rehabilitation of Animal Troughs</t>
  </si>
  <si>
    <t>With the relicts of excavation, backfill and compact completely.</t>
  </si>
  <si>
    <t>Signature: …………………………………………………………………………………….............</t>
  </si>
  <si>
    <t>Address: …………………………………………………………………………………….............</t>
  </si>
  <si>
    <t>Tel No: ………………………………………………………………………………………….........</t>
  </si>
  <si>
    <t>Date: ……………………………………………………………………………………………………</t>
  </si>
  <si>
    <t>Stamp:</t>
  </si>
  <si>
    <t>SUM</t>
  </si>
  <si>
    <t>TOTAL SUM</t>
  </si>
  <si>
    <t xml:space="preserve">REHAB OF ANIMAL TROUGH </t>
  </si>
  <si>
    <t xml:space="preserve">REHAB OF ELEVARED WATER TANK </t>
  </si>
  <si>
    <t>I/N</t>
  </si>
  <si>
    <t>Borehole Rehabilitation</t>
  </si>
  <si>
    <t>Description of Activity</t>
  </si>
  <si>
    <t>Mobilization of plant and Equipment to the project site (s). Rate shall be inclusive of Demobilization after completion of the works.</t>
  </si>
  <si>
    <t>C.</t>
  </si>
  <si>
    <t xml:space="preserve">INVT On Grid Inverter  (BG22KTR) EU Standard, Output Power: 22000W, Output Voltage: 380V AC, Warranty: 1 yr </t>
  </si>
  <si>
    <t xml:space="preserve">Supply and install (Mono550W solar panel)  16pcs per string, total 3 strings  Power: 550W;  Voltage: 49V, Weight:25KG; Size:2265*1260*35mm, Application Class:  A; Warranty:  1 year     </t>
  </si>
  <si>
    <t>Total for (A) Borehole Rehab</t>
  </si>
  <si>
    <t xml:space="preserve">Total for (B) rehabilitation of ground water tank of 50m³ capacity     </t>
  </si>
  <si>
    <t xml:space="preserve">Total for (C) Rehabilitation of 56m³ capacity R.C elevated water tank      </t>
  </si>
  <si>
    <t xml:space="preserve">Total for (D) Rehabilitation  of three animal troughs </t>
  </si>
  <si>
    <t>Total for (E) Solar Power Supply System</t>
  </si>
  <si>
    <t>Installation of Solar Power Supply System</t>
  </si>
  <si>
    <t>A</t>
  </si>
  <si>
    <t>B</t>
  </si>
  <si>
    <t xml:space="preserve">REHAB OF GROUND WATER TANK </t>
  </si>
  <si>
    <t>C</t>
  </si>
  <si>
    <t>D</t>
  </si>
  <si>
    <t>E</t>
  </si>
  <si>
    <t xml:space="preserve">Total for rehabilitation  of three animal troughs; 1 camel, 2 sheep/goat.   </t>
  </si>
  <si>
    <r>
      <rPr>
        <b/>
        <sz val="10"/>
        <rFont val="Noto Sans"/>
        <family val="2"/>
      </rPr>
      <t>(CONTRACTOR)</t>
    </r>
    <r>
      <rPr>
        <sz val="10"/>
        <rFont val="Noto Sans"/>
        <family val="2"/>
      </rPr>
      <t xml:space="preserve"> …………………………………………………………………………………</t>
    </r>
  </si>
  <si>
    <t xml:space="preserve">           Tender for Rehabilitation of borehole and related civil works in Proposed Village near Kismayo WSS   - Jubaland State            </t>
  </si>
  <si>
    <t>GRAND TOTAL FOR PROPOSED VILLAGE WSS REHAB</t>
  </si>
  <si>
    <t xml:space="preserve">SUMMARY PAGE - REHABILITATION OF  PROPOSED VILLAGE WATER SUPPLY SYSTEM ( Jubaland State of Somalia)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</si>
</sst>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_(&quot;$&quot;* #,##0.00_);_(&quot;$&quot;* \(#,##0.00\);_(&quot;$&quot;* &quot;-&quot;??_);_(@_)"/>
    <numFmt numFmtId="167" formatCode="_(&quot;$&quot;* #,##0_);_(&quot;$&quot;* \(#,##0\);_(&quot;$&quot;* &quot;-&quot;_);_(@_)"/>
  </numFmts>
  <fonts count="13" x14ac:knownFonts="1">
    <font>
      <sz val="11"/>
      <color theme="1"/>
      <name val="Calibri"/>
      <scheme val="minor"/>
    </font>
    <font>
      <sz val="10"/>
      <color theme="1"/>
      <name val="Noto Sans"/>
      <family val="2"/>
    </font>
    <font>
      <sz val="10"/>
      <name val="Arial"/>
      <family val="2"/>
    </font>
    <font>
      <sz val="11"/>
      <color theme="1"/>
      <name val="Calibri"/>
      <family val="2"/>
      <scheme val="minor"/>
    </font>
    <font>
      <b/>
      <sz val="10"/>
      <color theme="1"/>
      <name val="Noto Sans"/>
      <family val="2"/>
    </font>
    <font>
      <b/>
      <sz val="12"/>
      <color indexed="64"/>
      <name val="Noto Sans"/>
      <family val="2"/>
    </font>
    <font>
      <sz val="12"/>
      <color theme="1"/>
      <name val="Noto Sans"/>
      <family val="2"/>
    </font>
    <font>
      <b/>
      <sz val="10"/>
      <color indexed="64"/>
      <name val="Noto Sans"/>
      <family val="2"/>
    </font>
    <font>
      <b/>
      <sz val="10"/>
      <name val="Noto Sans"/>
      <family val="2"/>
    </font>
    <font>
      <sz val="10"/>
      <color indexed="64"/>
      <name val="Noto Sans"/>
      <family val="2"/>
    </font>
    <font>
      <sz val="10"/>
      <name val="Noto Sans"/>
      <family val="2"/>
    </font>
    <font>
      <b/>
      <i/>
      <sz val="10"/>
      <color indexed="64"/>
      <name val="Noto Sans"/>
      <family val="2"/>
    </font>
    <font>
      <b/>
      <i/>
      <sz val="10"/>
      <color theme="1"/>
      <name val="Noto Sans"/>
      <family val="2"/>
    </font>
  </fonts>
  <fills count="11">
    <fill>
      <patternFill patternType="none"/>
    </fill>
    <fill>
      <patternFill patternType="gray125"/>
    </fill>
    <fill>
      <patternFill patternType="solid">
        <fgColor theme="6" tint="0.59999389629810485"/>
        <bgColor indexed="65"/>
      </patternFill>
    </fill>
    <fill>
      <patternFill patternType="solid">
        <fgColor theme="9" tint="0.79998168889431442"/>
        <bgColor indexed="65"/>
      </patternFill>
    </fill>
    <fill>
      <patternFill patternType="solid">
        <fgColor indexed="65"/>
      </patternFill>
    </fill>
    <fill>
      <patternFill patternType="solid">
        <fgColor theme="0" tint="-4.9958800012207406E-2"/>
        <bgColor indexed="65"/>
      </patternFill>
    </fill>
    <fill>
      <patternFill patternType="solid">
        <fgColor theme="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0" tint="-0.14999847407452621"/>
        <bgColor indexed="64"/>
      </patternFill>
    </fill>
  </fills>
  <borders count="28">
    <border>
      <left/>
      <right/>
      <top/>
      <bottom/>
      <diagonal/>
    </border>
    <border>
      <left style="thin">
        <color auto="1"/>
      </left>
      <right style="thin">
        <color auto="1"/>
      </right>
      <top style="thin">
        <color auto="1"/>
      </top>
      <bottom style="thin">
        <color auto="1"/>
      </bottom>
      <diagonal/>
    </border>
    <border>
      <left style="medium">
        <color indexed="64"/>
      </left>
      <right/>
      <top/>
      <bottom/>
      <diagonal/>
    </border>
    <border>
      <left/>
      <right style="medium">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style="thin">
        <color auto="1"/>
      </left>
      <right style="thin">
        <color auto="1"/>
      </right>
      <top style="thin">
        <color auto="1"/>
      </top>
      <bottom/>
      <diagonal/>
    </border>
    <border>
      <left style="medium">
        <color auto="1"/>
      </left>
      <right/>
      <top/>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style="thin">
        <color indexed="64"/>
      </right>
      <top/>
      <bottom/>
      <diagonal/>
    </border>
    <border>
      <left style="thin">
        <color auto="1"/>
      </left>
      <right style="thin">
        <color auto="1"/>
      </right>
      <top style="thick">
        <color auto="1"/>
      </top>
      <bottom style="double">
        <color auto="1"/>
      </bottom>
      <diagonal/>
    </border>
    <border>
      <left style="medium">
        <color indexed="64"/>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5">
    <xf numFmtId="0" fontId="0" fillId="0" borderId="0"/>
    <xf numFmtId="165" fontId="3" fillId="0" borderId="0"/>
    <xf numFmtId="167" fontId="3" fillId="0" borderId="0"/>
    <xf numFmtId="0" fontId="2" fillId="0" borderId="0"/>
    <xf numFmtId="0" fontId="2" fillId="0" borderId="0"/>
  </cellStyleXfs>
  <cellXfs count="130">
    <xf numFmtId="0" fontId="0" fillId="0" borderId="0" xfId="0"/>
    <xf numFmtId="0" fontId="5" fillId="8" borderId="1" xfId="0" applyFont="1" applyFill="1" applyBorder="1" applyAlignment="1">
      <alignment horizontal="center" vertical="center" wrapText="1"/>
    </xf>
    <xf numFmtId="0" fontId="5" fillId="8" borderId="1" xfId="0" applyFont="1" applyFill="1" applyBorder="1" applyAlignment="1">
      <alignment horizontal="left" vertical="center" wrapText="1"/>
    </xf>
    <xf numFmtId="0" fontId="1" fillId="0" borderId="0" xfId="0" applyFont="1"/>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top" wrapText="1"/>
    </xf>
    <xf numFmtId="164" fontId="9" fillId="0" borderId="1" xfId="1" applyNumberFormat="1" applyFont="1" applyBorder="1" applyAlignment="1">
      <alignment horizontal="center" vertical="center" wrapText="1"/>
    </xf>
    <xf numFmtId="0" fontId="9" fillId="6"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166" fontId="7" fillId="3" borderId="1" xfId="2" applyNumberFormat="1"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1" xfId="0" applyFont="1" applyFill="1" applyBorder="1" applyAlignment="1">
      <alignment horizontal="left" vertical="center" wrapText="1"/>
    </xf>
    <xf numFmtId="0" fontId="7"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0" fillId="0" borderId="1" xfId="4" applyFont="1" applyBorder="1" applyAlignment="1">
      <alignment horizontal="left" vertical="top" wrapText="1"/>
    </xf>
    <xf numFmtId="0" fontId="10" fillId="0" borderId="1" xfId="4" applyFont="1" applyBorder="1" applyAlignment="1">
      <alignment horizontal="center" vertical="center"/>
    </xf>
    <xf numFmtId="0" fontId="9" fillId="0" borderId="1" xfId="4" applyFont="1" applyBorder="1" applyAlignment="1">
      <alignment horizontal="center" vertical="center"/>
    </xf>
    <xf numFmtId="0" fontId="10" fillId="0" borderId="1" xfId="4" applyFont="1" applyBorder="1" applyAlignment="1">
      <alignment horizontal="left" vertical="center" wrapText="1"/>
    </xf>
    <xf numFmtId="0" fontId="9" fillId="0" borderId="1" xfId="4" applyFont="1" applyBorder="1" applyAlignment="1">
      <alignment horizontal="left" vertical="top" wrapText="1"/>
    </xf>
    <xf numFmtId="2" fontId="9" fillId="0" borderId="1" xfId="4" applyNumberFormat="1" applyFont="1" applyBorder="1" applyAlignment="1">
      <alignment horizontal="center" vertical="center"/>
    </xf>
    <xf numFmtId="0" fontId="9" fillId="0" borderId="1" xfId="1" applyNumberFormat="1" applyFont="1" applyBorder="1" applyAlignment="1">
      <alignment horizontal="center" vertical="center" wrapText="1"/>
    </xf>
    <xf numFmtId="164" fontId="7" fillId="3" borderId="1" xfId="1"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164" fontId="9" fillId="9" borderId="1" xfId="1" applyNumberFormat="1" applyFont="1" applyFill="1" applyBorder="1" applyAlignment="1">
      <alignment horizontal="center" vertical="center" wrapText="1"/>
    </xf>
    <xf numFmtId="164" fontId="7" fillId="0" borderId="1" xfId="1" applyNumberFormat="1" applyFont="1" applyBorder="1" applyAlignment="1">
      <alignment vertical="center" wrapText="1"/>
    </xf>
    <xf numFmtId="164" fontId="9" fillId="0" borderId="1" xfId="1" applyNumberFormat="1" applyFont="1" applyBorder="1" applyAlignment="1">
      <alignment horizontal="center" vertical="center"/>
    </xf>
    <xf numFmtId="0" fontId="10" fillId="0" borderId="1" xfId="4" applyFont="1" applyBorder="1" applyAlignment="1">
      <alignment horizontal="center" vertical="center" wrapText="1"/>
    </xf>
    <xf numFmtId="2" fontId="9" fillId="0" borderId="1" xfId="4" applyNumberFormat="1" applyFont="1" applyBorder="1" applyAlignment="1">
      <alignment horizontal="center" vertical="center" wrapText="1"/>
    </xf>
    <xf numFmtId="0" fontId="10" fillId="0" borderId="4" xfId="4" applyFont="1" applyBorder="1" applyAlignment="1">
      <alignment horizontal="left" vertical="center" wrapText="1"/>
    </xf>
    <xf numFmtId="2" fontId="9" fillId="0" borderId="5" xfId="4" applyNumberFormat="1" applyFont="1" applyBorder="1" applyAlignment="1">
      <alignment horizontal="center" vertical="center" wrapText="1"/>
    </xf>
    <xf numFmtId="2" fontId="9" fillId="0" borderId="6" xfId="4" applyNumberFormat="1" applyFont="1" applyBorder="1" applyAlignment="1">
      <alignment horizontal="center" vertical="center" wrapText="1"/>
    </xf>
    <xf numFmtId="0" fontId="10" fillId="0" borderId="1" xfId="4" applyFont="1" applyBorder="1" applyAlignment="1">
      <alignment vertical="center" wrapText="1"/>
    </xf>
    <xf numFmtId="0" fontId="7" fillId="3" borderId="1" xfId="0" applyFont="1" applyFill="1" applyBorder="1" applyAlignment="1">
      <alignment horizontal="center" vertical="center" wrapText="1"/>
    </xf>
    <xf numFmtId="0" fontId="1" fillId="0" borderId="1" xfId="0" applyFont="1" applyBorder="1" applyAlignment="1">
      <alignment horizontal="center" vertical="center"/>
    </xf>
    <xf numFmtId="0" fontId="9" fillId="4" borderId="1" xfId="4" applyFont="1" applyFill="1" applyBorder="1" applyAlignment="1">
      <alignment horizontal="center" vertical="center"/>
    </xf>
    <xf numFmtId="0" fontId="9" fillId="4" borderId="1" xfId="4" applyFont="1" applyFill="1" applyBorder="1" applyAlignment="1">
      <alignment horizontal="left" vertical="top" wrapText="1"/>
    </xf>
    <xf numFmtId="0" fontId="9" fillId="0" borderId="1" xfId="4" applyFont="1" applyBorder="1" applyAlignment="1">
      <alignment horizontal="center" vertical="center" wrapText="1"/>
    </xf>
    <xf numFmtId="0" fontId="9" fillId="10" borderId="1" xfId="0" applyFont="1" applyFill="1" applyBorder="1" applyAlignment="1">
      <alignment horizontal="center" vertical="center" wrapText="1"/>
    </xf>
    <xf numFmtId="166" fontId="11" fillId="10" borderId="1" xfId="2" applyNumberFormat="1" applyFont="1" applyFill="1" applyBorder="1" applyAlignment="1">
      <alignment horizontal="center" vertical="center" wrapText="1"/>
    </xf>
    <xf numFmtId="0" fontId="1" fillId="0" borderId="1" xfId="0" applyFont="1" applyBorder="1" applyAlignment="1">
      <alignment horizontal="justify" vertical="center"/>
    </xf>
    <xf numFmtId="3" fontId="1" fillId="0" borderId="1" xfId="0" applyNumberFormat="1" applyFont="1" applyBorder="1" applyAlignment="1">
      <alignment horizontal="right" vertical="center"/>
    </xf>
    <xf numFmtId="4" fontId="1" fillId="0" borderId="1" xfId="0" applyNumberFormat="1" applyFont="1" applyBorder="1" applyAlignment="1">
      <alignment horizontal="right" vertical="center"/>
    </xf>
    <xf numFmtId="0" fontId="9"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1" xfId="0" applyFont="1" applyBorder="1" applyAlignment="1">
      <alignment horizontal="right" vertical="center"/>
    </xf>
    <xf numFmtId="0" fontId="12" fillId="5" borderId="4" xfId="0" applyFont="1" applyFill="1" applyBorder="1" applyAlignment="1">
      <alignment horizontal="center" vertical="center"/>
    </xf>
    <xf numFmtId="4" fontId="12" fillId="5" borderId="1" xfId="0" applyNumberFormat="1" applyFont="1" applyFill="1" applyBorder="1" applyAlignment="1">
      <alignment horizontal="right" vertical="center"/>
    </xf>
    <xf numFmtId="0" fontId="12" fillId="5" borderId="1" xfId="0" applyFont="1" applyFill="1" applyBorder="1" applyAlignment="1">
      <alignment horizontal="center" vertical="center"/>
    </xf>
    <xf numFmtId="0" fontId="1" fillId="3" borderId="1" xfId="0" applyFont="1" applyFill="1" applyBorder="1"/>
    <xf numFmtId="0" fontId="7" fillId="8" borderId="1" xfId="4" applyFont="1" applyFill="1" applyBorder="1" applyAlignment="1">
      <alignment horizontal="center" vertical="center"/>
    </xf>
    <xf numFmtId="164" fontId="7" fillId="8" borderId="1" xfId="1" applyNumberFormat="1" applyFont="1" applyFill="1" applyBorder="1" applyAlignment="1">
      <alignment horizontal="center" vertical="center" wrapText="1"/>
    </xf>
    <xf numFmtId="0" fontId="9" fillId="4" borderId="1" xfId="4" applyFont="1" applyFill="1" applyBorder="1" applyAlignment="1">
      <alignment vertical="center" wrapText="1"/>
    </xf>
    <xf numFmtId="0" fontId="9" fillId="0" borderId="1" xfId="4" applyFont="1" applyBorder="1" applyAlignment="1">
      <alignment vertical="center"/>
    </xf>
    <xf numFmtId="0" fontId="10" fillId="0" borderId="1" xfId="4" applyFont="1" applyBorder="1" applyAlignment="1">
      <alignment vertical="center"/>
    </xf>
    <xf numFmtId="0" fontId="9" fillId="0" borderId="1" xfId="4" applyFont="1" applyBorder="1" applyAlignment="1">
      <alignment vertical="center" wrapText="1"/>
    </xf>
    <xf numFmtId="0" fontId="9" fillId="0" borderId="14" xfId="0" applyFont="1" applyBorder="1" applyAlignment="1">
      <alignment horizontal="center" vertical="center" wrapText="1"/>
    </xf>
    <xf numFmtId="0" fontId="9" fillId="4" borderId="14" xfId="4" applyFont="1" applyFill="1" applyBorder="1" applyAlignment="1">
      <alignment horizontal="left" vertical="top" wrapText="1"/>
    </xf>
    <xf numFmtId="0" fontId="9" fillId="0" borderId="14" xfId="4" applyFont="1" applyBorder="1" applyAlignment="1">
      <alignment horizontal="center" vertical="center"/>
    </xf>
    <xf numFmtId="2" fontId="9" fillId="0" borderId="14" xfId="4" applyNumberFormat="1" applyFont="1" applyBorder="1" applyAlignment="1">
      <alignment horizontal="center" vertical="center"/>
    </xf>
    <xf numFmtId="0" fontId="9" fillId="0" borderId="14" xfId="1" applyNumberFormat="1" applyFont="1" applyBorder="1" applyAlignment="1">
      <alignment horizontal="center" vertical="center" wrapText="1"/>
    </xf>
    <xf numFmtId="164" fontId="9" fillId="0" borderId="14" xfId="1" applyNumberFormat="1" applyFont="1" applyBorder="1" applyAlignment="1">
      <alignment horizontal="center" vertical="center" wrapText="1"/>
    </xf>
    <xf numFmtId="0" fontId="7" fillId="7" borderId="19" xfId="0" applyFont="1" applyFill="1" applyBorder="1" applyAlignment="1">
      <alignment horizontal="center" vertical="center" wrapText="1"/>
    </xf>
    <xf numFmtId="164" fontId="7" fillId="7" borderId="19" xfId="1" applyNumberFormat="1" applyFont="1" applyFill="1" applyBorder="1" applyAlignment="1">
      <alignment horizontal="center" vertical="center" wrapText="1"/>
    </xf>
    <xf numFmtId="0" fontId="7" fillId="7" borderId="19" xfId="4" applyFont="1" applyFill="1" applyBorder="1" applyAlignment="1">
      <alignment horizontal="center" vertical="center"/>
    </xf>
    <xf numFmtId="2" fontId="7" fillId="7" borderId="19" xfId="4" applyNumberFormat="1" applyFont="1" applyFill="1" applyBorder="1" applyAlignment="1">
      <alignment horizontal="center" vertical="center"/>
    </xf>
    <xf numFmtId="0" fontId="7" fillId="7" borderId="19" xfId="4" applyFont="1" applyFill="1" applyBorder="1" applyAlignment="1">
      <alignment horizontal="center" vertical="center" wrapText="1"/>
    </xf>
    <xf numFmtId="0" fontId="1" fillId="0" borderId="20" xfId="0" applyFont="1" applyBorder="1" applyAlignment="1">
      <alignment vertical="center"/>
    </xf>
    <xf numFmtId="0" fontId="10" fillId="0" borderId="10" xfId="0" applyFont="1" applyBorder="1" applyAlignment="1">
      <alignment horizontal="left" indent="1"/>
    </xf>
    <xf numFmtId="0" fontId="1" fillId="0" borderId="10" xfId="0" applyFont="1" applyBorder="1" applyAlignment="1">
      <alignment horizontal="center"/>
    </xf>
    <xf numFmtId="0" fontId="1" fillId="0" borderId="11" xfId="0" applyFont="1" applyBorder="1" applyAlignment="1">
      <alignment horizontal="center"/>
    </xf>
    <xf numFmtId="0" fontId="1" fillId="0" borderId="22" xfId="0" applyFont="1" applyBorder="1" applyAlignment="1">
      <alignment vertical="center"/>
    </xf>
    <xf numFmtId="0" fontId="10" fillId="0" borderId="0" xfId="0" applyFont="1" applyAlignment="1">
      <alignment horizontal="left" indent="1"/>
    </xf>
    <xf numFmtId="0" fontId="1" fillId="0" borderId="0" xfId="0" applyFont="1" applyAlignment="1">
      <alignment horizontal="center"/>
    </xf>
    <xf numFmtId="0" fontId="1" fillId="0" borderId="12" xfId="0" applyFont="1" applyBorder="1"/>
    <xf numFmtId="0" fontId="10" fillId="0" borderId="21" xfId="0" applyFont="1" applyBorder="1" applyAlignment="1">
      <alignment horizontal="left" indent="1"/>
    </xf>
    <xf numFmtId="0" fontId="1" fillId="0" borderId="15" xfId="0" applyFont="1" applyBorder="1" applyAlignment="1">
      <alignment vertical="center"/>
    </xf>
    <xf numFmtId="0" fontId="10" fillId="0" borderId="18" xfId="0" applyFont="1" applyBorder="1" applyAlignment="1">
      <alignment horizontal="left" indent="1"/>
    </xf>
    <xf numFmtId="0" fontId="1" fillId="0" borderId="17" xfId="0" applyFont="1" applyBorder="1" applyAlignment="1">
      <alignment vertical="center"/>
    </xf>
    <xf numFmtId="0" fontId="1" fillId="0" borderId="13" xfId="0" applyFont="1" applyBorder="1" applyAlignment="1">
      <alignment horizontal="center"/>
    </xf>
    <xf numFmtId="0" fontId="1" fillId="0" borderId="16" xfId="0" applyFont="1" applyBorder="1"/>
    <xf numFmtId="0" fontId="6" fillId="0" borderId="0" xfId="0" applyFont="1"/>
    <xf numFmtId="0" fontId="8" fillId="0" borderId="23" xfId="0" applyFont="1" applyBorder="1" applyAlignment="1">
      <alignment horizontal="left" indent="1"/>
    </xf>
    <xf numFmtId="0" fontId="10" fillId="0" borderId="24" xfId="0" applyFont="1" applyBorder="1" applyAlignment="1">
      <alignment horizontal="left" indent="1"/>
    </xf>
    <xf numFmtId="0" fontId="9" fillId="3" borderId="14" xfId="0" applyFont="1" applyFill="1" applyBorder="1" applyAlignment="1">
      <alignment horizontal="center" vertical="center" wrapText="1"/>
    </xf>
    <xf numFmtId="166" fontId="7" fillId="3" borderId="14" xfId="2" applyNumberFormat="1" applyFont="1" applyFill="1" applyBorder="1" applyAlignment="1">
      <alignment horizontal="center" vertical="center" wrapText="1"/>
    </xf>
    <xf numFmtId="0" fontId="7" fillId="3" borderId="4"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8" fillId="8" borderId="4" xfId="4" applyFont="1" applyFill="1" applyBorder="1" applyAlignment="1">
      <alignment horizontal="left" vertical="top" wrapText="1"/>
    </xf>
    <xf numFmtId="0" fontId="1" fillId="8" borderId="5" xfId="0" applyFont="1" applyFill="1" applyBorder="1" applyAlignment="1">
      <alignment wrapText="1"/>
    </xf>
    <xf numFmtId="0" fontId="1" fillId="8" borderId="6" xfId="0" applyFont="1" applyFill="1" applyBorder="1" applyAlignment="1">
      <alignment wrapText="1"/>
    </xf>
    <xf numFmtId="0" fontId="7" fillId="9" borderId="4" xfId="0" applyFont="1" applyFill="1" applyBorder="1" applyAlignment="1">
      <alignment horizontal="left" vertical="center" wrapText="1"/>
    </xf>
    <xf numFmtId="0" fontId="7" fillId="9" borderId="5" xfId="0" applyFont="1" applyFill="1" applyBorder="1" applyAlignment="1">
      <alignment horizontal="left" vertical="center" wrapText="1"/>
    </xf>
    <xf numFmtId="0" fontId="7" fillId="9" borderId="6" xfId="0" applyFont="1" applyFill="1" applyBorder="1" applyAlignment="1">
      <alignment horizontal="left" vertical="center"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12" fillId="5" borderId="5" xfId="0" applyFont="1" applyFill="1" applyBorder="1" applyAlignment="1">
      <alignment horizontal="left" vertical="top"/>
    </xf>
    <xf numFmtId="0" fontId="12" fillId="5" borderId="6" xfId="0" applyFont="1" applyFill="1" applyBorder="1" applyAlignment="1">
      <alignment horizontal="left" vertical="top"/>
    </xf>
    <xf numFmtId="0" fontId="12" fillId="5" borderId="4" xfId="0" applyFont="1" applyFill="1" applyBorder="1" applyAlignment="1">
      <alignment horizontal="left" vertical="center"/>
    </xf>
    <xf numFmtId="0" fontId="12" fillId="5" borderId="5" xfId="0" applyFont="1" applyFill="1" applyBorder="1" applyAlignment="1">
      <alignment horizontal="left" vertical="center"/>
    </xf>
    <xf numFmtId="0" fontId="12" fillId="5" borderId="6" xfId="0" applyFont="1" applyFill="1" applyBorder="1" applyAlignment="1">
      <alignment horizontal="left" vertical="center"/>
    </xf>
    <xf numFmtId="0" fontId="11" fillId="10" borderId="4" xfId="0" applyFont="1" applyFill="1" applyBorder="1" applyAlignment="1">
      <alignment horizontal="left" vertical="center" wrapText="1"/>
    </xf>
    <xf numFmtId="0" fontId="11" fillId="10" borderId="5" xfId="0" applyFont="1" applyFill="1" applyBorder="1" applyAlignment="1">
      <alignment horizontal="left" vertical="center" wrapText="1"/>
    </xf>
    <xf numFmtId="0" fontId="11" fillId="10" borderId="6" xfId="0" applyFont="1" applyFill="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4" applyFont="1" applyBorder="1" applyAlignment="1">
      <alignment horizontal="left" vertical="center" wrapText="1"/>
    </xf>
    <xf numFmtId="0" fontId="7" fillId="0" borderId="5" xfId="4" applyFont="1" applyBorder="1" applyAlignment="1">
      <alignment horizontal="left" vertical="center" wrapText="1"/>
    </xf>
    <xf numFmtId="0" fontId="7" fillId="0" borderId="6" xfId="4" applyFont="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3" xfId="0" applyFont="1" applyBorder="1" applyAlignment="1">
      <alignment horizontal="center" vertical="center" wrapText="1"/>
    </xf>
    <xf numFmtId="0" fontId="8" fillId="0" borderId="1" xfId="0" applyFont="1" applyBorder="1" applyAlignment="1">
      <alignment horizontal="left" vertical="center" wrapText="1"/>
    </xf>
    <xf numFmtId="0" fontId="7" fillId="3" borderId="25" xfId="0" applyFont="1" applyFill="1" applyBorder="1" applyAlignment="1">
      <alignment horizontal="left" vertical="top" wrapText="1"/>
    </xf>
    <xf numFmtId="0" fontId="7" fillId="3" borderId="26" xfId="0" applyFont="1" applyFill="1" applyBorder="1" applyAlignment="1">
      <alignment horizontal="left" vertical="top" wrapText="1"/>
    </xf>
    <xf numFmtId="0" fontId="7" fillId="3" borderId="27" xfId="0" applyFont="1" applyFill="1" applyBorder="1" applyAlignment="1">
      <alignment horizontal="left" vertical="top" wrapText="1"/>
    </xf>
  </cellXfs>
  <cellStyles count="5">
    <cellStyle name="Comma [0]" xfId="1" builtinId="6"/>
    <cellStyle name="Currency [0]" xfId="2" builtinId="7"/>
    <cellStyle name="Normal" xfId="0" builtinId="0"/>
    <cellStyle name="Normal 2" xfId="3" xr:uid="{00000000-0005-0000-0000-00002B000000}"/>
    <cellStyle name="Normal 2 2" xfId="4"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74456</xdr:colOff>
      <xdr:row>1</xdr:row>
      <xdr:rowOff>24457</xdr:rowOff>
    </xdr:from>
    <xdr:to>
      <xdr:col>1</xdr:col>
      <xdr:colOff>563563</xdr:colOff>
      <xdr:row>1</xdr:row>
      <xdr:rowOff>542474</xdr:rowOff>
    </xdr:to>
    <xdr:pic>
      <xdr:nvPicPr>
        <xdr:cNvPr id="2" name="Picture 2">
          <a:extLst>
            <a:ext uri="{FF2B5EF4-FFF2-40B4-BE49-F238E27FC236}">
              <a16:creationId xmlns:a16="http://schemas.microsoft.com/office/drawing/2014/main" id="{19430999-E6DE-4FF5-82AF-91B3EA5C475E}"/>
            </a:ext>
          </a:extLst>
        </xdr:cNvPr>
        <xdr:cNvPicPr>
          <a:picLocks noChangeAspect="1"/>
        </xdr:cNvPicPr>
      </xdr:nvPicPr>
      <xdr:blipFill>
        <a:blip xmlns:r="http://schemas.openxmlformats.org/officeDocument/2006/relationships" r:embed="rId1"/>
        <a:stretch/>
      </xdr:blipFill>
      <xdr:spPr bwMode="auto">
        <a:xfrm>
          <a:off x="280831" y="64145"/>
          <a:ext cx="489107" cy="518017"/>
        </a:xfrm>
        <a:prstGeom prst="rect">
          <a:avLst/>
        </a:prstGeom>
        <a:noFill/>
      </xdr:spPr>
    </xdr:pic>
    <xdr:clientData/>
  </xdr:twoCellAnchor>
  <xdr:twoCellAnchor editAs="oneCell">
    <xdr:from>
      <xdr:col>5</xdr:col>
      <xdr:colOff>800100</xdr:colOff>
      <xdr:row>81</xdr:row>
      <xdr:rowOff>126294</xdr:rowOff>
    </xdr:from>
    <xdr:to>
      <xdr:col>6</xdr:col>
      <xdr:colOff>1058333</xdr:colOff>
      <xdr:row>83</xdr:row>
      <xdr:rowOff>450850</xdr:rowOff>
    </xdr:to>
    <xdr:pic>
      <xdr:nvPicPr>
        <xdr:cNvPr id="3" name="Picture 2">
          <a:extLst>
            <a:ext uri="{FF2B5EF4-FFF2-40B4-BE49-F238E27FC236}">
              <a16:creationId xmlns:a16="http://schemas.microsoft.com/office/drawing/2014/main" id="{AFD26FB8-2383-4386-B6CC-15944288A46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77100" y="34092444"/>
          <a:ext cx="1071033" cy="1035756"/>
        </a:xfrm>
        <a:prstGeom prst="rect">
          <a:avLst/>
        </a:prstGeom>
        <a:noFill/>
        <a:ln>
          <a:noFill/>
        </a:ln>
      </xdr:spPr>
    </xdr:pic>
    <xdr:clientData/>
  </xdr:twoCellAnchor>
</xdr:wsDr>
</file>

<file path=xl/theme/theme1.xml><?xml version="1.0" encoding="utf-8"?>
<a:theme xmlns:a="http://schemas.openxmlformats.org/drawing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C38D-A063-4EC9-AB6D-DCE948A4DAD4}">
  <sheetPr>
    <pageSetUpPr fitToPage="1"/>
  </sheetPr>
  <dimension ref="B1:G89"/>
  <sheetViews>
    <sheetView tabSelected="1" view="pageBreakPreview" topLeftCell="A86" zoomScale="80" zoomScaleSheetLayoutView="80" workbookViewId="0">
      <selection activeCell="C6" sqref="C6"/>
    </sheetView>
  </sheetViews>
  <sheetFormatPr defaultColWidth="10.90625" defaultRowHeight="15" customHeight="1" x14ac:dyDescent="0.4"/>
  <cols>
    <col min="1" max="1" width="2.90625" style="3" customWidth="1"/>
    <col min="2" max="2" width="8.81640625" style="3" customWidth="1"/>
    <col min="3" max="3" width="57.1796875" style="3" customWidth="1"/>
    <col min="4" max="4" width="11.6328125" style="3" customWidth="1"/>
    <col min="5" max="5" width="12.1796875" style="3" customWidth="1"/>
    <col min="6" max="6" width="11.6328125" style="3" customWidth="1"/>
    <col min="7" max="7" width="19.26953125" style="3" customWidth="1"/>
    <col min="8" max="8" width="8.81640625" style="3" customWidth="1"/>
    <col min="9" max="9" width="15.90625" style="3" customWidth="1"/>
    <col min="10" max="258" width="8.81640625" style="3" customWidth="1"/>
    <col min="259" max="16384" width="10.90625" style="3"/>
  </cols>
  <sheetData>
    <row r="1" spans="2:7" ht="3" customHeight="1" x14ac:dyDescent="0.4"/>
    <row r="2" spans="2:7" s="82" customFormat="1" ht="49.5" customHeight="1" x14ac:dyDescent="0.5">
      <c r="B2" s="123" t="s">
        <v>101</v>
      </c>
      <c r="C2" s="124"/>
      <c r="D2" s="124"/>
      <c r="E2" s="124"/>
      <c r="F2" s="124"/>
      <c r="G2" s="125"/>
    </row>
    <row r="3" spans="2:7" s="82" customFormat="1" ht="36" x14ac:dyDescent="0.5">
      <c r="B3" s="1" t="s">
        <v>80</v>
      </c>
      <c r="C3" s="2" t="s">
        <v>82</v>
      </c>
      <c r="D3" s="1" t="s">
        <v>1</v>
      </c>
      <c r="E3" s="1" t="s">
        <v>2</v>
      </c>
      <c r="F3" s="1" t="s">
        <v>3</v>
      </c>
      <c r="G3" s="1" t="s">
        <v>4</v>
      </c>
    </row>
    <row r="4" spans="2:7" ht="14.5" x14ac:dyDescent="0.4">
      <c r="B4" s="4" t="s">
        <v>5</v>
      </c>
      <c r="C4" s="110" t="s">
        <v>81</v>
      </c>
      <c r="D4" s="111"/>
      <c r="E4" s="111"/>
      <c r="F4" s="111"/>
      <c r="G4" s="112"/>
    </row>
    <row r="5" spans="2:7" ht="14.5" x14ac:dyDescent="0.4">
      <c r="B5" s="5">
        <v>1</v>
      </c>
      <c r="C5" s="126" t="s">
        <v>6</v>
      </c>
      <c r="D5" s="126"/>
      <c r="E5" s="126"/>
      <c r="F5" s="126"/>
      <c r="G5" s="6" t="s">
        <v>7</v>
      </c>
    </row>
    <row r="6" spans="2:7" ht="43.5" x14ac:dyDescent="0.4">
      <c r="B6" s="6">
        <v>1.1000000000000001</v>
      </c>
      <c r="C6" s="7" t="s">
        <v>83</v>
      </c>
      <c r="D6" s="6" t="s">
        <v>8</v>
      </c>
      <c r="E6" s="6">
        <v>1</v>
      </c>
      <c r="F6" s="6"/>
      <c r="G6" s="8"/>
    </row>
    <row r="7" spans="2:7" ht="35.5" customHeight="1" x14ac:dyDescent="0.4">
      <c r="B7" s="6">
        <v>1.2</v>
      </c>
      <c r="C7" s="7" t="s">
        <v>9</v>
      </c>
      <c r="D7" s="6" t="s">
        <v>8</v>
      </c>
      <c r="E7" s="6">
        <v>1</v>
      </c>
      <c r="F7" s="6"/>
      <c r="G7" s="8"/>
    </row>
    <row r="8" spans="2:7" ht="24.5" customHeight="1" x14ac:dyDescent="0.4">
      <c r="B8" s="6">
        <v>1.3</v>
      </c>
      <c r="C8" s="7" t="s">
        <v>64</v>
      </c>
      <c r="D8" s="6" t="s">
        <v>8</v>
      </c>
      <c r="E8" s="6">
        <v>1</v>
      </c>
      <c r="F8" s="6"/>
      <c r="G8" s="8"/>
    </row>
    <row r="9" spans="2:7" ht="29" x14ac:dyDescent="0.4">
      <c r="B9" s="6">
        <v>1.4</v>
      </c>
      <c r="C9" s="7" t="s">
        <v>65</v>
      </c>
      <c r="D9" s="6" t="s">
        <v>10</v>
      </c>
      <c r="E9" s="6">
        <v>33</v>
      </c>
      <c r="F9" s="9"/>
      <c r="G9" s="8"/>
    </row>
    <row r="10" spans="2:7" ht="29" x14ac:dyDescent="0.4">
      <c r="B10" s="6">
        <v>1.5</v>
      </c>
      <c r="C10" s="7" t="s">
        <v>11</v>
      </c>
      <c r="D10" s="6" t="s">
        <v>12</v>
      </c>
      <c r="E10" s="6">
        <v>240</v>
      </c>
      <c r="F10" s="6"/>
      <c r="G10" s="8"/>
    </row>
    <row r="11" spans="2:7" ht="14.5" x14ac:dyDescent="0.4">
      <c r="B11" s="5">
        <v>2</v>
      </c>
      <c r="C11" s="126" t="s">
        <v>13</v>
      </c>
      <c r="D11" s="126"/>
      <c r="E11" s="126"/>
      <c r="F11" s="126"/>
      <c r="G11" s="8"/>
    </row>
    <row r="12" spans="2:7" ht="43.5" x14ac:dyDescent="0.4">
      <c r="B12" s="6">
        <v>2.1</v>
      </c>
      <c r="C12" s="7" t="s">
        <v>14</v>
      </c>
      <c r="D12" s="6" t="s">
        <v>15</v>
      </c>
      <c r="E12" s="6">
        <v>2</v>
      </c>
      <c r="F12" s="6"/>
      <c r="G12" s="8"/>
    </row>
    <row r="13" spans="2:7" ht="29" x14ac:dyDescent="0.4">
      <c r="B13" s="6">
        <v>2.2000000000000002</v>
      </c>
      <c r="C13" s="7" t="s">
        <v>16</v>
      </c>
      <c r="D13" s="6" t="s">
        <v>17</v>
      </c>
      <c r="E13" s="6">
        <v>1</v>
      </c>
      <c r="F13" s="9"/>
      <c r="G13" s="8"/>
    </row>
    <row r="14" spans="2:7" ht="36" customHeight="1" x14ac:dyDescent="0.4">
      <c r="B14" s="6">
        <v>2.2999999999999998</v>
      </c>
      <c r="C14" s="7" t="s">
        <v>18</v>
      </c>
      <c r="D14" s="6" t="s">
        <v>8</v>
      </c>
      <c r="E14" s="6">
        <v>1</v>
      </c>
      <c r="F14" s="6"/>
      <c r="G14" s="8"/>
    </row>
    <row r="15" spans="2:7" ht="33.5" customHeight="1" x14ac:dyDescent="0.4">
      <c r="B15" s="6">
        <v>2.4</v>
      </c>
      <c r="C15" s="7" t="s">
        <v>62</v>
      </c>
      <c r="D15" s="6" t="s">
        <v>19</v>
      </c>
      <c r="E15" s="6">
        <v>1</v>
      </c>
      <c r="F15" s="6"/>
      <c r="G15" s="8"/>
    </row>
    <row r="16" spans="2:7" ht="24.5" customHeight="1" x14ac:dyDescent="0.4">
      <c r="B16" s="85"/>
      <c r="C16" s="127" t="s">
        <v>87</v>
      </c>
      <c r="D16" s="128"/>
      <c r="E16" s="128"/>
      <c r="F16" s="129"/>
      <c r="G16" s="86">
        <f>SUM(G6:G15)</f>
        <v>0</v>
      </c>
    </row>
    <row r="17" spans="2:7" ht="25.25" customHeight="1" x14ac:dyDescent="0.4">
      <c r="B17" s="122"/>
      <c r="C17" s="122"/>
      <c r="D17" s="122"/>
      <c r="E17" s="122"/>
      <c r="F17" s="122"/>
      <c r="G17" s="122"/>
    </row>
    <row r="18" spans="2:7" ht="14.5" customHeight="1" x14ac:dyDescent="0.4">
      <c r="B18" s="107" t="s">
        <v>20</v>
      </c>
      <c r="C18" s="108"/>
      <c r="D18" s="108"/>
      <c r="E18" s="108"/>
      <c r="F18" s="108"/>
      <c r="G18" s="109"/>
    </row>
    <row r="19" spans="2:7" ht="14.5" x14ac:dyDescent="0.4">
      <c r="B19" s="12" t="s">
        <v>80</v>
      </c>
      <c r="C19" s="13" t="s">
        <v>0</v>
      </c>
      <c r="D19" s="12" t="s">
        <v>1</v>
      </c>
      <c r="E19" s="12" t="s">
        <v>2</v>
      </c>
      <c r="F19" s="12" t="s">
        <v>3</v>
      </c>
      <c r="G19" s="12" t="s">
        <v>4</v>
      </c>
    </row>
    <row r="20" spans="2:7" ht="14.5" x14ac:dyDescent="0.4">
      <c r="B20" s="14" t="s">
        <v>63</v>
      </c>
      <c r="C20" s="110" t="s">
        <v>21</v>
      </c>
      <c r="D20" s="111"/>
      <c r="E20" s="111"/>
      <c r="F20" s="112"/>
      <c r="G20" s="15"/>
    </row>
    <row r="21" spans="2:7" ht="14.5" x14ac:dyDescent="0.4">
      <c r="B21" s="5">
        <v>3</v>
      </c>
      <c r="C21" s="96" t="s">
        <v>22</v>
      </c>
      <c r="D21" s="97"/>
      <c r="E21" s="97"/>
      <c r="F21" s="98"/>
      <c r="G21" s="8"/>
    </row>
    <row r="22" spans="2:7" ht="62" customHeight="1" x14ac:dyDescent="0.4">
      <c r="B22" s="6">
        <v>3.1</v>
      </c>
      <c r="C22" s="16" t="s">
        <v>61</v>
      </c>
      <c r="D22" s="17" t="s">
        <v>23</v>
      </c>
      <c r="E22" s="18">
        <f>10*6</f>
        <v>60</v>
      </c>
      <c r="F22" s="18"/>
      <c r="G22" s="8"/>
    </row>
    <row r="23" spans="2:7" ht="54" customHeight="1" x14ac:dyDescent="0.4">
      <c r="B23" s="6">
        <v>3.2</v>
      </c>
      <c r="C23" s="19" t="s">
        <v>24</v>
      </c>
      <c r="D23" s="17" t="s">
        <v>23</v>
      </c>
      <c r="E23" s="18">
        <v>44.78</v>
      </c>
      <c r="F23" s="18"/>
      <c r="G23" s="8"/>
    </row>
    <row r="24" spans="2:7" ht="39" customHeight="1" x14ac:dyDescent="0.4">
      <c r="B24" s="6">
        <v>3.3</v>
      </c>
      <c r="C24" s="20" t="s">
        <v>25</v>
      </c>
      <c r="D24" s="18" t="s">
        <v>17</v>
      </c>
      <c r="E24" s="21">
        <v>44.78</v>
      </c>
      <c r="F24" s="18"/>
      <c r="G24" s="8"/>
    </row>
    <row r="25" spans="2:7" ht="43.5" x14ac:dyDescent="0.4">
      <c r="B25" s="6">
        <v>3.4</v>
      </c>
      <c r="C25" s="20" t="s">
        <v>26</v>
      </c>
      <c r="D25" s="18" t="s">
        <v>17</v>
      </c>
      <c r="E25" s="21">
        <v>44.78</v>
      </c>
      <c r="F25" s="18"/>
      <c r="G25" s="8"/>
    </row>
    <row r="26" spans="2:7" ht="63" customHeight="1" x14ac:dyDescent="0.4">
      <c r="B26" s="6">
        <v>3.5</v>
      </c>
      <c r="C26" s="20" t="s">
        <v>27</v>
      </c>
      <c r="D26" s="18" t="s">
        <v>8</v>
      </c>
      <c r="E26" s="21">
        <v>1</v>
      </c>
      <c r="F26" s="18"/>
      <c r="G26" s="8"/>
    </row>
    <row r="27" spans="2:7" ht="79.5" customHeight="1" x14ac:dyDescent="0.4">
      <c r="B27" s="6">
        <v>3.6</v>
      </c>
      <c r="C27" s="20" t="s">
        <v>66</v>
      </c>
      <c r="D27" s="17" t="s">
        <v>23</v>
      </c>
      <c r="E27" s="21">
        <v>44.78</v>
      </c>
      <c r="F27" s="22"/>
      <c r="G27" s="8"/>
    </row>
    <row r="28" spans="2:7" ht="28.5" customHeight="1" x14ac:dyDescent="0.4">
      <c r="B28" s="10"/>
      <c r="C28" s="87" t="s">
        <v>88</v>
      </c>
      <c r="D28" s="88"/>
      <c r="E28" s="88"/>
      <c r="F28" s="89"/>
      <c r="G28" s="23">
        <f>SUM(G22:G27)</f>
        <v>0</v>
      </c>
    </row>
    <row r="29" spans="2:7" ht="14.5" x14ac:dyDescent="0.4">
      <c r="B29" s="113"/>
      <c r="C29" s="114"/>
      <c r="D29" s="114"/>
      <c r="E29" s="114"/>
      <c r="F29" s="114"/>
      <c r="G29" s="115"/>
    </row>
    <row r="30" spans="2:7" ht="14.5" x14ac:dyDescent="0.4">
      <c r="B30" s="12" t="s">
        <v>80</v>
      </c>
      <c r="C30" s="13" t="s">
        <v>0</v>
      </c>
      <c r="D30" s="12" t="s">
        <v>1</v>
      </c>
      <c r="E30" s="12" t="s">
        <v>2</v>
      </c>
      <c r="F30" s="12" t="s">
        <v>3</v>
      </c>
      <c r="G30" s="12" t="s">
        <v>4</v>
      </c>
    </row>
    <row r="31" spans="2:7" ht="19" customHeight="1" x14ac:dyDescent="0.4">
      <c r="B31" s="24" t="s">
        <v>84</v>
      </c>
      <c r="C31" s="93" t="s">
        <v>67</v>
      </c>
      <c r="D31" s="94"/>
      <c r="E31" s="94"/>
      <c r="F31" s="95"/>
      <c r="G31" s="25"/>
    </row>
    <row r="32" spans="2:7" ht="22" customHeight="1" x14ac:dyDescent="0.4">
      <c r="B32" s="5">
        <v>4</v>
      </c>
      <c r="C32" s="116" t="s">
        <v>29</v>
      </c>
      <c r="D32" s="117"/>
      <c r="E32" s="117"/>
      <c r="F32" s="118"/>
      <c r="G32" s="26"/>
    </row>
    <row r="33" spans="2:7" ht="43.5" x14ac:dyDescent="0.4">
      <c r="B33" s="6">
        <v>4.0999999999999996</v>
      </c>
      <c r="C33" s="19" t="s">
        <v>30</v>
      </c>
      <c r="D33" s="17" t="s">
        <v>31</v>
      </c>
      <c r="E33" s="18">
        <v>1</v>
      </c>
      <c r="F33" s="18"/>
      <c r="G33" s="27"/>
    </row>
    <row r="34" spans="2:7" ht="63.5" customHeight="1" x14ac:dyDescent="0.4">
      <c r="B34" s="6">
        <f>B33+0.1</f>
        <v>4.1999999999999993</v>
      </c>
      <c r="C34" s="19" t="s">
        <v>32</v>
      </c>
      <c r="D34" s="28" t="s">
        <v>33</v>
      </c>
      <c r="E34" s="29">
        <v>400</v>
      </c>
      <c r="F34" s="29"/>
      <c r="G34" s="27"/>
    </row>
    <row r="35" spans="2:7" ht="43.5" x14ac:dyDescent="0.4">
      <c r="B35" s="6">
        <f t="shared" ref="B35:B39" si="0">B34+0.1</f>
        <v>4.2999999999999989</v>
      </c>
      <c r="C35" s="19" t="s">
        <v>34</v>
      </c>
      <c r="D35" s="28" t="s">
        <v>17</v>
      </c>
      <c r="E35" s="29">
        <v>60</v>
      </c>
      <c r="F35" s="29"/>
      <c r="G35" s="27"/>
    </row>
    <row r="36" spans="2:7" ht="43.5" x14ac:dyDescent="0.4">
      <c r="B36" s="6">
        <f t="shared" si="0"/>
        <v>4.3999999999999986</v>
      </c>
      <c r="C36" s="19" t="s">
        <v>35</v>
      </c>
      <c r="D36" s="28" t="s">
        <v>33</v>
      </c>
      <c r="E36" s="29">
        <v>400</v>
      </c>
      <c r="F36" s="29"/>
      <c r="G36" s="27"/>
    </row>
    <row r="37" spans="2:7" ht="22.5" customHeight="1" x14ac:dyDescent="0.4">
      <c r="B37" s="6">
        <f t="shared" si="0"/>
        <v>4.4999999999999982</v>
      </c>
      <c r="C37" s="30" t="s">
        <v>36</v>
      </c>
      <c r="D37" s="28" t="s">
        <v>8</v>
      </c>
      <c r="E37" s="31">
        <v>1</v>
      </c>
      <c r="F37" s="32"/>
      <c r="G37" s="27"/>
    </row>
    <row r="38" spans="2:7" ht="14.5" x14ac:dyDescent="0.4">
      <c r="B38" s="6">
        <f t="shared" si="0"/>
        <v>4.5999999999999979</v>
      </c>
      <c r="C38" s="30" t="s">
        <v>70</v>
      </c>
      <c r="D38" s="28" t="s">
        <v>17</v>
      </c>
      <c r="E38" s="31">
        <v>60</v>
      </c>
      <c r="F38" s="32"/>
      <c r="G38" s="27"/>
    </row>
    <row r="39" spans="2:7" ht="98.5" customHeight="1" x14ac:dyDescent="0.4">
      <c r="B39" s="6">
        <f t="shared" si="0"/>
        <v>4.6999999999999975</v>
      </c>
      <c r="C39" s="33" t="s">
        <v>68</v>
      </c>
      <c r="D39" s="28" t="s">
        <v>8</v>
      </c>
      <c r="E39" s="29">
        <v>1</v>
      </c>
      <c r="F39" s="6"/>
      <c r="G39" s="8"/>
    </row>
    <row r="40" spans="2:7" ht="27.5" customHeight="1" thickBot="1" x14ac:dyDescent="0.45">
      <c r="B40" s="34"/>
      <c r="C40" s="87" t="s">
        <v>89</v>
      </c>
      <c r="D40" s="88"/>
      <c r="E40" s="88"/>
      <c r="F40" s="89"/>
      <c r="G40" s="11">
        <f>SUM(G33:G39)</f>
        <v>0</v>
      </c>
    </row>
    <row r="41" spans="2:7" ht="14.5" x14ac:dyDescent="0.4">
      <c r="B41" s="119"/>
      <c r="C41" s="120"/>
      <c r="D41" s="120"/>
      <c r="E41" s="120"/>
      <c r="F41" s="120"/>
      <c r="G41" s="121"/>
    </row>
    <row r="42" spans="2:7" ht="14.5" x14ac:dyDescent="0.4">
      <c r="B42" s="12" t="s">
        <v>80</v>
      </c>
      <c r="C42" s="13" t="s">
        <v>0</v>
      </c>
      <c r="D42" s="12" t="s">
        <v>1</v>
      </c>
      <c r="E42" s="12" t="s">
        <v>2</v>
      </c>
      <c r="F42" s="12" t="s">
        <v>3</v>
      </c>
      <c r="G42" s="12" t="s">
        <v>4</v>
      </c>
    </row>
    <row r="43" spans="2:7" ht="14.5" x14ac:dyDescent="0.4">
      <c r="B43" s="24" t="s">
        <v>28</v>
      </c>
      <c r="C43" s="93" t="s">
        <v>69</v>
      </c>
      <c r="D43" s="94"/>
      <c r="E43" s="94"/>
      <c r="F43" s="95"/>
      <c r="G43" s="25"/>
    </row>
    <row r="44" spans="2:7" ht="14.5" x14ac:dyDescent="0.4">
      <c r="B44" s="5">
        <v>5</v>
      </c>
      <c r="C44" s="96" t="s">
        <v>38</v>
      </c>
      <c r="D44" s="97"/>
      <c r="E44" s="97"/>
      <c r="F44" s="98"/>
      <c r="G44" s="6"/>
    </row>
    <row r="45" spans="2:7" ht="43.5" x14ac:dyDescent="0.4">
      <c r="B45" s="6">
        <v>5.0999999999999996</v>
      </c>
      <c r="C45" s="16" t="s">
        <v>39</v>
      </c>
      <c r="D45" s="17" t="s">
        <v>23</v>
      </c>
      <c r="E45" s="18">
        <v>90</v>
      </c>
      <c r="F45" s="18"/>
      <c r="G45" s="8"/>
    </row>
    <row r="46" spans="2:7" ht="47.5" customHeight="1" x14ac:dyDescent="0.4">
      <c r="B46" s="6">
        <f>B45+0.1</f>
        <v>5.1999999999999993</v>
      </c>
      <c r="C46" s="20" t="s">
        <v>24</v>
      </c>
      <c r="D46" s="18" t="s">
        <v>17</v>
      </c>
      <c r="E46" s="21">
        <v>22.2</v>
      </c>
      <c r="F46" s="35"/>
      <c r="G46" s="8"/>
    </row>
    <row r="47" spans="2:7" ht="43.5" x14ac:dyDescent="0.4">
      <c r="B47" s="6">
        <f t="shared" ref="B47:B51" si="1">B46+0.1</f>
        <v>5.2999999999999989</v>
      </c>
      <c r="C47" s="20" t="s">
        <v>40</v>
      </c>
      <c r="D47" s="36" t="s">
        <v>23</v>
      </c>
      <c r="E47" s="21">
        <v>18.5</v>
      </c>
      <c r="F47" s="35"/>
      <c r="G47" s="8"/>
    </row>
    <row r="48" spans="2:7" ht="29" x14ac:dyDescent="0.4">
      <c r="B48" s="6">
        <f t="shared" si="1"/>
        <v>5.3999999999999986</v>
      </c>
      <c r="C48" s="20" t="s">
        <v>41</v>
      </c>
      <c r="D48" s="18" t="s">
        <v>17</v>
      </c>
      <c r="E48" s="21">
        <v>1.8</v>
      </c>
      <c r="F48" s="22"/>
      <c r="G48" s="8"/>
    </row>
    <row r="49" spans="2:7" ht="47.5" customHeight="1" x14ac:dyDescent="0.4">
      <c r="B49" s="6">
        <f t="shared" si="1"/>
        <v>5.4999999999999982</v>
      </c>
      <c r="C49" s="37" t="s">
        <v>42</v>
      </c>
      <c r="D49" s="36" t="s">
        <v>23</v>
      </c>
      <c r="E49" s="21">
        <v>22.2</v>
      </c>
      <c r="F49" s="38"/>
      <c r="G49" s="8"/>
    </row>
    <row r="50" spans="2:7" ht="58" x14ac:dyDescent="0.4">
      <c r="B50" s="6">
        <f t="shared" si="1"/>
        <v>5.5999999999999979</v>
      </c>
      <c r="C50" s="37" t="s">
        <v>43</v>
      </c>
      <c r="D50" s="36" t="s">
        <v>19</v>
      </c>
      <c r="E50" s="21">
        <v>1</v>
      </c>
      <c r="F50" s="38"/>
      <c r="G50" s="8"/>
    </row>
    <row r="51" spans="2:7" ht="29" x14ac:dyDescent="0.4">
      <c r="B51" s="6">
        <f t="shared" si="1"/>
        <v>5.6999999999999975</v>
      </c>
      <c r="C51" s="37" t="s">
        <v>44</v>
      </c>
      <c r="D51" s="36" t="s">
        <v>23</v>
      </c>
      <c r="E51" s="21">
        <v>22.2</v>
      </c>
      <c r="F51" s="38"/>
      <c r="G51" s="8"/>
    </row>
    <row r="52" spans="2:7" ht="16.5" customHeight="1" x14ac:dyDescent="0.4">
      <c r="B52" s="39"/>
      <c r="C52" s="104" t="s">
        <v>99</v>
      </c>
      <c r="D52" s="105"/>
      <c r="E52" s="105"/>
      <c r="F52" s="106"/>
      <c r="G52" s="40">
        <f>SUM(G45:G51)</f>
        <v>0</v>
      </c>
    </row>
    <row r="53" spans="2:7" ht="24" customHeight="1" x14ac:dyDescent="0.4">
      <c r="B53" s="10"/>
      <c r="C53" s="87" t="s">
        <v>90</v>
      </c>
      <c r="D53" s="88"/>
      <c r="E53" s="88"/>
      <c r="F53" s="89"/>
      <c r="G53" s="11">
        <f>G52</f>
        <v>0</v>
      </c>
    </row>
    <row r="55" spans="2:7" ht="14.5" x14ac:dyDescent="0.4">
      <c r="B55" s="12" t="s">
        <v>80</v>
      </c>
      <c r="C55" s="13" t="s">
        <v>0</v>
      </c>
      <c r="D55" s="12" t="s">
        <v>1</v>
      </c>
      <c r="E55" s="12" t="s">
        <v>2</v>
      </c>
      <c r="F55" s="12" t="s">
        <v>3</v>
      </c>
      <c r="G55" s="12" t="s">
        <v>4</v>
      </c>
    </row>
    <row r="56" spans="2:7" ht="14.5" x14ac:dyDescent="0.4">
      <c r="B56" s="24" t="s">
        <v>37</v>
      </c>
      <c r="C56" s="93" t="s">
        <v>92</v>
      </c>
      <c r="D56" s="94"/>
      <c r="E56" s="94"/>
      <c r="F56" s="95"/>
      <c r="G56" s="25"/>
    </row>
    <row r="57" spans="2:7" ht="14.5" x14ac:dyDescent="0.4">
      <c r="B57" s="5">
        <v>6</v>
      </c>
      <c r="C57" s="96" t="s">
        <v>46</v>
      </c>
      <c r="D57" s="97"/>
      <c r="E57" s="97"/>
      <c r="F57" s="98"/>
      <c r="G57" s="6"/>
    </row>
    <row r="58" spans="2:7" ht="24" customHeight="1" x14ac:dyDescent="0.4">
      <c r="B58" s="35">
        <v>6.1</v>
      </c>
      <c r="C58" s="41" t="s">
        <v>45</v>
      </c>
      <c r="D58" s="35" t="s">
        <v>8</v>
      </c>
      <c r="E58" s="35">
        <v>1</v>
      </c>
      <c r="F58" s="42"/>
      <c r="G58" s="43"/>
    </row>
    <row r="59" spans="2:7" ht="38" customHeight="1" x14ac:dyDescent="0.4">
      <c r="B59" s="35">
        <f>B58+0.1</f>
        <v>6.1999999999999993</v>
      </c>
      <c r="C59" s="44" t="s">
        <v>85</v>
      </c>
      <c r="D59" s="35" t="s">
        <v>47</v>
      </c>
      <c r="E59" s="35">
        <v>1</v>
      </c>
      <c r="F59" s="42"/>
      <c r="G59" s="43"/>
    </row>
    <row r="60" spans="2:7" ht="43.5" x14ac:dyDescent="0.4">
      <c r="B60" s="35">
        <f t="shared" ref="B60:B61" si="2">B59+0.1</f>
        <v>6.2999999999999989</v>
      </c>
      <c r="C60" s="45" t="s">
        <v>86</v>
      </c>
      <c r="D60" s="35" t="s">
        <v>47</v>
      </c>
      <c r="E60" s="35">
        <v>48</v>
      </c>
      <c r="F60" s="46"/>
      <c r="G60" s="43"/>
    </row>
    <row r="61" spans="2:7" ht="83" customHeight="1" x14ac:dyDescent="0.4">
      <c r="B61" s="35">
        <f t="shared" si="2"/>
        <v>6.3999999999999986</v>
      </c>
      <c r="C61" s="41" t="s">
        <v>48</v>
      </c>
      <c r="D61" s="35" t="s">
        <v>49</v>
      </c>
      <c r="E61" s="35">
        <v>1</v>
      </c>
      <c r="F61" s="42"/>
      <c r="G61" s="43"/>
    </row>
    <row r="62" spans="2:7" ht="20.5" customHeight="1" x14ac:dyDescent="0.4">
      <c r="B62" s="47"/>
      <c r="C62" s="99" t="s">
        <v>50</v>
      </c>
      <c r="D62" s="99"/>
      <c r="E62" s="99"/>
      <c r="F62" s="100"/>
      <c r="G62" s="48"/>
    </row>
    <row r="63" spans="2:7" ht="14.5" x14ac:dyDescent="0.4">
      <c r="B63" s="5">
        <v>7</v>
      </c>
      <c r="C63" s="96" t="s">
        <v>51</v>
      </c>
      <c r="D63" s="97"/>
      <c r="E63" s="97"/>
      <c r="F63" s="98"/>
      <c r="G63" s="6"/>
    </row>
    <row r="64" spans="2:7" ht="29" x14ac:dyDescent="0.4">
      <c r="B64" s="35">
        <v>7.1</v>
      </c>
      <c r="C64" s="45" t="s">
        <v>52</v>
      </c>
      <c r="D64" s="35" t="s">
        <v>1</v>
      </c>
      <c r="E64" s="35">
        <v>1</v>
      </c>
      <c r="F64" s="46"/>
      <c r="G64" s="43"/>
    </row>
    <row r="65" spans="2:7" ht="22.5" customHeight="1" x14ac:dyDescent="0.4">
      <c r="B65" s="35">
        <f>B64+0.1</f>
        <v>7.1999999999999993</v>
      </c>
      <c r="C65" s="41" t="s">
        <v>53</v>
      </c>
      <c r="D65" s="35" t="s">
        <v>54</v>
      </c>
      <c r="E65" s="35">
        <v>400</v>
      </c>
      <c r="F65" s="46"/>
      <c r="G65" s="43"/>
    </row>
    <row r="66" spans="2:7" ht="23.5" customHeight="1" x14ac:dyDescent="0.4">
      <c r="B66" s="35">
        <f t="shared" ref="B66:B68" si="3">B65+0.1</f>
        <v>7.2999999999999989</v>
      </c>
      <c r="C66" s="41" t="s">
        <v>55</v>
      </c>
      <c r="D66" s="35" t="s">
        <v>1</v>
      </c>
      <c r="E66" s="35">
        <v>1</v>
      </c>
      <c r="F66" s="46"/>
      <c r="G66" s="43"/>
    </row>
    <row r="67" spans="2:7" ht="18" customHeight="1" x14ac:dyDescent="0.4">
      <c r="B67" s="35">
        <f t="shared" si="3"/>
        <v>7.3999999999999986</v>
      </c>
      <c r="C67" s="41" t="s">
        <v>56</v>
      </c>
      <c r="D67" s="35" t="s">
        <v>47</v>
      </c>
      <c r="E67" s="35">
        <v>1</v>
      </c>
      <c r="F67" s="46"/>
      <c r="G67" s="43"/>
    </row>
    <row r="68" spans="2:7" ht="22" customHeight="1" x14ac:dyDescent="0.4">
      <c r="B68" s="35">
        <f t="shared" si="3"/>
        <v>7.4999999999999982</v>
      </c>
      <c r="C68" s="41" t="s">
        <v>57</v>
      </c>
      <c r="D68" s="35" t="s">
        <v>31</v>
      </c>
      <c r="E68" s="35">
        <v>1</v>
      </c>
      <c r="F68" s="42"/>
      <c r="G68" s="43"/>
    </row>
    <row r="69" spans="2:7" ht="21" customHeight="1" x14ac:dyDescent="0.4">
      <c r="B69" s="49"/>
      <c r="C69" s="101" t="s">
        <v>58</v>
      </c>
      <c r="D69" s="102"/>
      <c r="E69" s="102"/>
      <c r="F69" s="103"/>
      <c r="G69" s="48"/>
    </row>
    <row r="70" spans="2:7" ht="33" customHeight="1" x14ac:dyDescent="0.4">
      <c r="B70" s="50"/>
      <c r="C70" s="87" t="s">
        <v>91</v>
      </c>
      <c r="D70" s="88"/>
      <c r="E70" s="88"/>
      <c r="F70" s="89"/>
      <c r="G70" s="11">
        <f>G62+G69</f>
        <v>0</v>
      </c>
    </row>
    <row r="72" spans="2:7" ht="68" customHeight="1" x14ac:dyDescent="0.4">
      <c r="B72" s="90" t="s">
        <v>103</v>
      </c>
      <c r="C72" s="91"/>
      <c r="D72" s="92"/>
      <c r="E72" s="51" t="s">
        <v>2</v>
      </c>
      <c r="F72" s="51" t="s">
        <v>76</v>
      </c>
      <c r="G72" s="52" t="s">
        <v>77</v>
      </c>
    </row>
    <row r="73" spans="2:7" ht="30.5" customHeight="1" x14ac:dyDescent="0.4">
      <c r="B73" s="6" t="s">
        <v>93</v>
      </c>
      <c r="C73" s="53" t="s">
        <v>60</v>
      </c>
      <c r="D73" s="54"/>
      <c r="E73" s="18">
        <v>1</v>
      </c>
      <c r="F73" s="18">
        <v>1</v>
      </c>
      <c r="G73" s="8">
        <f>G16</f>
        <v>0</v>
      </c>
    </row>
    <row r="74" spans="2:7" ht="28.5" customHeight="1" x14ac:dyDescent="0.4">
      <c r="B74" s="6" t="s">
        <v>94</v>
      </c>
      <c r="C74" s="53" t="s">
        <v>95</v>
      </c>
      <c r="D74" s="55"/>
      <c r="E74" s="17">
        <v>3</v>
      </c>
      <c r="F74" s="18">
        <v>1</v>
      </c>
      <c r="G74" s="8">
        <f>G28</f>
        <v>0</v>
      </c>
    </row>
    <row r="75" spans="2:7" ht="37.5" customHeight="1" x14ac:dyDescent="0.4">
      <c r="B75" s="6" t="s">
        <v>96</v>
      </c>
      <c r="C75" s="33" t="s">
        <v>79</v>
      </c>
      <c r="D75" s="55"/>
      <c r="E75" s="17">
        <v>2</v>
      </c>
      <c r="F75" s="18">
        <v>1</v>
      </c>
      <c r="G75" s="8">
        <f>G40</f>
        <v>0</v>
      </c>
    </row>
    <row r="76" spans="2:7" ht="28.5" customHeight="1" x14ac:dyDescent="0.4">
      <c r="B76" s="6" t="s">
        <v>97</v>
      </c>
      <c r="C76" s="33" t="s">
        <v>78</v>
      </c>
      <c r="D76" s="55"/>
      <c r="E76" s="17">
        <v>3</v>
      </c>
      <c r="F76" s="18">
        <v>1</v>
      </c>
      <c r="G76" s="8">
        <f>G53</f>
        <v>0</v>
      </c>
    </row>
    <row r="77" spans="2:7" ht="33.5" customHeight="1" x14ac:dyDescent="0.4">
      <c r="B77" s="6" t="s">
        <v>98</v>
      </c>
      <c r="C77" s="56" t="s">
        <v>59</v>
      </c>
      <c r="D77" s="55"/>
      <c r="E77" s="17">
        <v>1</v>
      </c>
      <c r="F77" s="18">
        <v>1</v>
      </c>
      <c r="G77" s="8">
        <f>G70</f>
        <v>0</v>
      </c>
    </row>
    <row r="78" spans="2:7" ht="15" customHeight="1" thickBot="1" x14ac:dyDescent="0.45">
      <c r="B78" s="57"/>
      <c r="C78" s="58"/>
      <c r="D78" s="59"/>
      <c r="E78" s="60"/>
      <c r="F78" s="61"/>
      <c r="G78" s="62"/>
    </row>
    <row r="79" spans="2:7" ht="37" customHeight="1" thickTop="1" thickBot="1" x14ac:dyDescent="0.45">
      <c r="B79" s="63"/>
      <c r="C79" s="64" t="s">
        <v>102</v>
      </c>
      <c r="D79" s="65"/>
      <c r="E79" s="66"/>
      <c r="F79" s="67"/>
      <c r="G79" s="64">
        <f>SUM(G73:G78)</f>
        <v>0</v>
      </c>
    </row>
    <row r="80" spans="2:7" ht="15" customHeight="1" thickTop="1" x14ac:dyDescent="0.4"/>
    <row r="81" spans="2:7" ht="15" customHeight="1" thickBot="1" x14ac:dyDescent="0.45"/>
    <row r="82" spans="2:7" ht="15" customHeight="1" x14ac:dyDescent="0.4">
      <c r="B82" s="68"/>
      <c r="C82" s="69"/>
      <c r="D82" s="70"/>
      <c r="E82" s="70"/>
      <c r="F82" s="70"/>
      <c r="G82" s="71"/>
    </row>
    <row r="83" spans="2:7" ht="41" customHeight="1" x14ac:dyDescent="0.4">
      <c r="B83" s="72"/>
      <c r="C83" s="73" t="s">
        <v>100</v>
      </c>
      <c r="D83" s="74"/>
      <c r="E83" s="74"/>
      <c r="F83" s="74"/>
      <c r="G83" s="75"/>
    </row>
    <row r="84" spans="2:7" ht="41" customHeight="1" x14ac:dyDescent="0.4">
      <c r="B84" s="72"/>
      <c r="C84" s="76" t="s">
        <v>71</v>
      </c>
      <c r="D84" s="74"/>
      <c r="E84" s="74"/>
      <c r="F84" s="74"/>
      <c r="G84" s="75"/>
    </row>
    <row r="85" spans="2:7" ht="41" customHeight="1" x14ac:dyDescent="0.4">
      <c r="B85" s="72"/>
      <c r="C85" s="76" t="s">
        <v>72</v>
      </c>
      <c r="D85" s="74"/>
      <c r="E85" s="74"/>
      <c r="F85" s="74"/>
      <c r="G85" s="75"/>
    </row>
    <row r="86" spans="2:7" ht="41" customHeight="1" x14ac:dyDescent="0.4">
      <c r="B86" s="77"/>
      <c r="C86" s="78" t="s">
        <v>73</v>
      </c>
      <c r="D86" s="74"/>
      <c r="E86" s="74"/>
      <c r="F86" s="74"/>
      <c r="G86" s="75"/>
    </row>
    <row r="87" spans="2:7" ht="41" customHeight="1" x14ac:dyDescent="0.4">
      <c r="B87" s="77"/>
      <c r="C87" s="78" t="s">
        <v>74</v>
      </c>
      <c r="D87" s="74"/>
      <c r="E87" s="74"/>
      <c r="F87" s="74"/>
      <c r="G87" s="75"/>
    </row>
    <row r="88" spans="2:7" ht="41" customHeight="1" x14ac:dyDescent="0.4">
      <c r="B88" s="77"/>
      <c r="C88" s="83" t="s">
        <v>75</v>
      </c>
      <c r="D88" s="74"/>
      <c r="E88" s="74"/>
      <c r="F88" s="74"/>
      <c r="G88" s="75"/>
    </row>
    <row r="89" spans="2:7" ht="15" customHeight="1" thickBot="1" x14ac:dyDescent="0.45">
      <c r="B89" s="79"/>
      <c r="C89" s="84"/>
      <c r="D89" s="80"/>
      <c r="E89" s="80"/>
      <c r="F89" s="80"/>
      <c r="G89" s="81"/>
    </row>
  </sheetData>
  <mergeCells count="26">
    <mergeCell ref="B17:G17"/>
    <mergeCell ref="B2:G2"/>
    <mergeCell ref="C4:G4"/>
    <mergeCell ref="C5:F5"/>
    <mergeCell ref="C11:F11"/>
    <mergeCell ref="C16:F16"/>
    <mergeCell ref="C52:F52"/>
    <mergeCell ref="B18:G18"/>
    <mergeCell ref="C20:F20"/>
    <mergeCell ref="C21:F21"/>
    <mergeCell ref="C28:F28"/>
    <mergeCell ref="B29:G29"/>
    <mergeCell ref="C31:F31"/>
    <mergeCell ref="C32:F32"/>
    <mergeCell ref="C40:F40"/>
    <mergeCell ref="B41:G41"/>
    <mergeCell ref="C43:F43"/>
    <mergeCell ref="C44:F44"/>
    <mergeCell ref="C70:F70"/>
    <mergeCell ref="B72:D72"/>
    <mergeCell ref="C53:F53"/>
    <mergeCell ref="C56:F56"/>
    <mergeCell ref="C57:F57"/>
    <mergeCell ref="C62:F62"/>
    <mergeCell ref="C63:F63"/>
    <mergeCell ref="C69:F69"/>
  </mergeCells>
  <pageMargins left="0.7" right="0.7" top="0.75" bottom="0.75" header="0.3" footer="0.3"/>
  <pageSetup paperSize="9" scale="70" fitToHeight="0" orientation="portrait" horizontalDpi="65533" verticalDpi="65533" r:id="rId1"/>
  <rowBreaks count="2" manualBreakCount="2">
    <brk id="29" max="6" man="1"/>
    <brk id="61" max="6" man="1"/>
  </rowBreaks>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 WSS _ Tender Docs</vt:lpstr>
      <vt:lpstr>' WSS _ Tender Docs'!Print_Area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Ogege John</dc:creator>
  <cp:lastModifiedBy>Fredrick Gemo</cp:lastModifiedBy>
  <cp:revision>1</cp:revision>
  <cp:lastPrinted>2025-02-11T08:51:04Z</cp:lastPrinted>
  <dcterms:created xsi:type="dcterms:W3CDTF">2006-09-16T00:00:00Z</dcterms:created>
  <dcterms:modified xsi:type="dcterms:W3CDTF">2025-03-05T13:41:25Z</dcterms:modified>
  <cp:version>1048576</cp:version>
</cp:coreProperties>
</file>