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de\Desktop\Advert Somalijobs\18.05.25 Dhobley\"/>
    </mc:Choice>
  </mc:AlternateContent>
  <xr:revisionPtr revIDLastSave="0" documentId="8_{4E90EE06-62EB-4A89-BD1F-ED90F2BB58D6}" xr6:coauthVersionLast="36" xr6:coauthVersionMax="36" xr10:uidLastSave="{00000000-0000-0000-0000-000000000000}"/>
  <bookViews>
    <workbookView xWindow="0" yWindow="0" windowWidth="23040" windowHeight="8364" activeTab="2" xr2:uid="{9D8ED10B-9AAC-4DE4-89C3-12B4312EFD3C}"/>
  </bookViews>
  <sheets>
    <sheet name="BoQ For water Kiosk" sheetId="1" r:id="rId1"/>
    <sheet name="BoQ for Rehab One water Kiosk" sheetId="2" r:id="rId2"/>
    <sheet name="Summary Sheet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2" l="1"/>
  <c r="D8" i="2"/>
  <c r="D7" i="2"/>
  <c r="D6" i="2"/>
  <c r="D20" i="1"/>
  <c r="D19" i="1"/>
  <c r="D16" i="1"/>
  <c r="D10" i="1"/>
  <c r="D8" i="1"/>
  <c r="D7" i="1"/>
  <c r="D6" i="1"/>
  <c r="F5" i="3" l="1"/>
</calcChain>
</file>

<file path=xl/sharedStrings.xml><?xml version="1.0" encoding="utf-8"?>
<sst xmlns="http://schemas.openxmlformats.org/spreadsheetml/2006/main" count="99" uniqueCount="52">
  <si>
    <t>Rehabilitation of Water Kiosks BoQ in Luuq District</t>
  </si>
  <si>
    <t>RATE (USD)</t>
  </si>
  <si>
    <t>AMOUNT (USD)</t>
  </si>
  <si>
    <t>ITEM</t>
  </si>
  <si>
    <t>DESCRIPTION</t>
  </si>
  <si>
    <t>UNIT</t>
  </si>
  <si>
    <t>QUANTITY</t>
  </si>
  <si>
    <t>Preliminaries &amp; Excavation works</t>
  </si>
  <si>
    <t>A</t>
  </si>
  <si>
    <t>Soak-away pit</t>
  </si>
  <si>
    <t>B</t>
  </si>
  <si>
    <t>Dig a 1.5m x 1.5m x 3m deep Soak-away pit</t>
  </si>
  <si>
    <t>Construct a 30cm thick, 50cm below ground level retaining masonry wall around the pit as shown in the design.</t>
  </si>
  <si>
    <t>Construct a 1.8m x 1.8m x 0.1m thick reinforced concrete cover cast in-situ. Use A142 BRC mesh for reinforcement. The price includes all the necessary formwork</t>
  </si>
  <si>
    <t>C</t>
  </si>
  <si>
    <t>Finishing</t>
  </si>
  <si>
    <t>Finish the surfaces with 30mm thick steel trowelled screed in Cement and sand mortar (1:3)</t>
  </si>
  <si>
    <t>D</t>
  </si>
  <si>
    <t>Water Supply System</t>
  </si>
  <si>
    <t>Replace and install 0.75-inch diameter inlet GI pipe, Class B, with and including jointing, fittings and fix as described.</t>
  </si>
  <si>
    <t>supply and install 0.75-inch diameter brass Pegler gate valve with wheel and head</t>
  </si>
  <si>
    <t>E</t>
  </si>
  <si>
    <t>Chainlink Fencing</t>
  </si>
  <si>
    <t>Excavate holes size 200mm diameter by 1000mm deep to receive posts. The spacing is to be 2000mm. (holes for the upright posts, the strainer posts, and the bracing posts)</t>
  </si>
  <si>
    <t>Supply and install  75mm x 75mm x 6mm thick cranked angle posts at 2000mm centres morticed in mass concrete surround. The posts are to be 2.5m in length. Include strainer and bracings posts at all the corners</t>
  </si>
  <si>
    <t>Supply and install 2000mm High-quality chainlink (Gauge 10), morticed in mass concrete surround</t>
  </si>
  <si>
    <t>Cast a mass concrete (1:3:6) base of 0.2m x 0.3m to firm the Bottom of the fencing to the ground</t>
  </si>
  <si>
    <t>Construct 2 columns of Reinforced Concrete class 25, 300mm by 300mm at the Gate sides as a door support and anchorage. Use 4D12 and D8@200mm for reinforcement bars</t>
  </si>
  <si>
    <t>2,000mm high x 2,000mm wide mild steel gate including all the necessary ironmongery</t>
  </si>
  <si>
    <t>Branding Services</t>
  </si>
  <si>
    <t>F</t>
  </si>
  <si>
    <t>Prepare a a big metallic branding plate and Billboards with world vision and partner Logo with wording and other project information to be welded to the gates as directed by the engineer</t>
  </si>
  <si>
    <t>Grand Total For One (1) Water Kiosks</t>
  </si>
  <si>
    <t>Ls</t>
  </si>
  <si>
    <t>m3</t>
  </si>
  <si>
    <t>m2</t>
  </si>
  <si>
    <t>m</t>
  </si>
  <si>
    <t>NO</t>
  </si>
  <si>
    <t>M3</t>
  </si>
  <si>
    <t>M</t>
  </si>
  <si>
    <t>JOB</t>
  </si>
  <si>
    <t>Grand Total For TWO (2) Water Kiosks</t>
  </si>
  <si>
    <t>Rehablilatation of drainage channel and Consider 2% slope to allow smooth drainge.</t>
  </si>
  <si>
    <t>Summary Sheet</t>
  </si>
  <si>
    <t>No</t>
  </si>
  <si>
    <t>Grand Total</t>
  </si>
  <si>
    <t>Rehabilitation of TWO Water Kiosks BoQ in Luuq District</t>
  </si>
  <si>
    <t>Rehabilitation of ONE Water Kiosk</t>
  </si>
  <si>
    <t>Job</t>
  </si>
  <si>
    <t xml:space="preserve"> BoQ for the Rehabilitation of Two Water Kiosks in Luuq District</t>
  </si>
  <si>
    <t>replace and Install 0.5-inch stainless steel Pegler Taps</t>
  </si>
  <si>
    <t xml:space="preserve">Replace and Install 0.5-inch Stainless steel Pegler Taps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</si>
</sst>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.00_ ;_-[$$-409]* \-#,##0.00\ ;_-[$$-409]* &quot;-&quot;??_ ;_-@_ 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name val="Arial"/>
      <family val="2"/>
    </font>
    <font>
      <sz val="1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4"/>
      <color rgb="FF000000"/>
      <name val="Times"/>
      <family val="1"/>
    </font>
    <font>
      <b/>
      <sz val="9"/>
      <name val="Times"/>
      <family val="1"/>
    </font>
    <font>
      <sz val="11"/>
      <color theme="1"/>
      <name val="Times"/>
      <family val="1"/>
    </font>
    <font>
      <b/>
      <sz val="11"/>
      <color theme="1"/>
      <name val="Times"/>
      <family val="1"/>
    </font>
    <font>
      <b/>
      <sz val="12"/>
      <color rgb="FF000000"/>
      <name val="Times"/>
      <family val="1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8" fillId="2" borderId="4" xfId="0" applyFont="1" applyFill="1" applyBorder="1" applyAlignment="1">
      <alignment horizontal="center" vertical="center" wrapText="1"/>
    </xf>
    <xf numFmtId="164" fontId="8" fillId="2" borderId="4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 wrapText="1"/>
    </xf>
    <xf numFmtId="164" fontId="10" fillId="0" borderId="6" xfId="0" applyNumberFormat="1" applyFont="1" applyFill="1" applyBorder="1" applyAlignment="1">
      <alignment horizontal="center" vertical="center"/>
    </xf>
    <xf numFmtId="0" fontId="9" fillId="11" borderId="7" xfId="0" applyFont="1" applyFill="1" applyBorder="1" applyAlignment="1">
      <alignment horizontal="center" vertical="center" wrapText="1"/>
    </xf>
    <xf numFmtId="164" fontId="10" fillId="11" borderId="11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vertical="top" wrapText="1"/>
    </xf>
    <xf numFmtId="0" fontId="3" fillId="2" borderId="12" xfId="0" applyFont="1" applyFill="1" applyBorder="1" applyAlignment="1">
      <alignment horizontal="center" vertical="center" wrapText="1"/>
    </xf>
    <xf numFmtId="164" fontId="3" fillId="2" borderId="12" xfId="0" applyNumberFormat="1" applyFont="1" applyFill="1" applyBorder="1" applyAlignment="1">
      <alignment horizontal="center" vertical="center" wrapText="1"/>
    </xf>
    <xf numFmtId="0" fontId="0" fillId="4" borderId="12" xfId="0" applyFill="1" applyBorder="1" applyAlignment="1">
      <alignment vertical="center"/>
    </xf>
    <xf numFmtId="0" fontId="1" fillId="4" borderId="12" xfId="0" applyFont="1" applyFill="1" applyBorder="1"/>
    <xf numFmtId="0" fontId="0" fillId="4" borderId="12" xfId="0" applyFill="1" applyBorder="1"/>
    <xf numFmtId="0" fontId="0" fillId="0" borderId="12" xfId="0" applyBorder="1" applyAlignment="1">
      <alignment vertical="top" wrapText="1"/>
    </xf>
    <xf numFmtId="0" fontId="0" fillId="0" borderId="12" xfId="0" applyBorder="1" applyAlignment="1">
      <alignment horizontal="left" vertical="top" wrapText="1"/>
    </xf>
    <xf numFmtId="0" fontId="0" fillId="0" borderId="12" xfId="0" applyBorder="1" applyAlignment="1">
      <alignment horizontal="right" vertical="center" wrapText="1"/>
    </xf>
    <xf numFmtId="164" fontId="5" fillId="0" borderId="12" xfId="0" applyNumberFormat="1" applyFont="1" applyBorder="1" applyAlignment="1">
      <alignment horizontal="right" vertical="center"/>
    </xf>
    <xf numFmtId="0" fontId="0" fillId="8" borderId="12" xfId="0" applyFill="1" applyBorder="1"/>
    <xf numFmtId="0" fontId="1" fillId="8" borderId="12" xfId="0" applyFont="1" applyFill="1" applyBorder="1"/>
    <xf numFmtId="0" fontId="0" fillId="8" borderId="12" xfId="0" applyFill="1" applyBorder="1" applyAlignment="1">
      <alignment horizontal="right" vertical="center"/>
    </xf>
    <xf numFmtId="164" fontId="5" fillId="8" borderId="12" xfId="0" applyNumberFormat="1" applyFont="1" applyFill="1" applyBorder="1" applyAlignment="1">
      <alignment horizontal="right" vertical="center"/>
    </xf>
    <xf numFmtId="0" fontId="0" fillId="0" borderId="12" xfId="0" applyBorder="1" applyAlignment="1">
      <alignment vertical="top"/>
    </xf>
    <xf numFmtId="0" fontId="0" fillId="0" borderId="12" xfId="0" applyBorder="1" applyAlignment="1">
      <alignment horizontal="right" vertical="center"/>
    </xf>
    <xf numFmtId="0" fontId="0" fillId="0" borderId="12" xfId="0" applyBorder="1" applyAlignment="1">
      <alignment wrapText="1"/>
    </xf>
    <xf numFmtId="164" fontId="5" fillId="0" borderId="12" xfId="0" applyNumberFormat="1" applyFont="1" applyFill="1" applyBorder="1" applyAlignment="1">
      <alignment horizontal="right" vertical="center"/>
    </xf>
    <xf numFmtId="0" fontId="0" fillId="3" borderId="12" xfId="0" applyFill="1" applyBorder="1"/>
    <xf numFmtId="0" fontId="1" fillId="3" borderId="12" xfId="0" applyFont="1" applyFill="1" applyBorder="1"/>
    <xf numFmtId="0" fontId="0" fillId="3" borderId="12" xfId="0" applyFill="1" applyBorder="1" applyAlignment="1">
      <alignment horizontal="right" vertical="center"/>
    </xf>
    <xf numFmtId="164" fontId="5" fillId="3" borderId="12" xfId="0" applyNumberFormat="1" applyFont="1" applyFill="1" applyBorder="1" applyAlignment="1">
      <alignment horizontal="right" vertical="center"/>
    </xf>
    <xf numFmtId="2" fontId="5" fillId="0" borderId="12" xfId="0" applyNumberFormat="1" applyFont="1" applyBorder="1" applyAlignment="1">
      <alignment horizontal="right" vertical="center" wrapText="1" shrinkToFit="1"/>
    </xf>
    <xf numFmtId="0" fontId="0" fillId="9" borderId="12" xfId="0" applyFill="1" applyBorder="1" applyAlignment="1">
      <alignment vertical="top"/>
    </xf>
    <xf numFmtId="0" fontId="1" fillId="9" borderId="12" xfId="0" applyFont="1" applyFill="1" applyBorder="1"/>
    <xf numFmtId="0" fontId="0" fillId="9" borderId="12" xfId="0" applyFill="1" applyBorder="1" applyAlignment="1">
      <alignment horizontal="right" vertical="center"/>
    </xf>
    <xf numFmtId="164" fontId="5" fillId="9" borderId="12" xfId="0" applyNumberFormat="1" applyFont="1" applyFill="1" applyBorder="1" applyAlignment="1">
      <alignment horizontal="right" vertical="center"/>
    </xf>
    <xf numFmtId="0" fontId="0" fillId="5" borderId="12" xfId="0" applyFill="1" applyBorder="1" applyAlignment="1">
      <alignment vertical="top"/>
    </xf>
    <xf numFmtId="0" fontId="1" fillId="5" borderId="12" xfId="0" applyFont="1" applyFill="1" applyBorder="1"/>
    <xf numFmtId="0" fontId="0" fillId="5" borderId="12" xfId="0" applyFill="1" applyBorder="1" applyAlignment="1">
      <alignment horizontal="right" vertical="center"/>
    </xf>
    <xf numFmtId="164" fontId="5" fillId="5" borderId="12" xfId="0" applyNumberFormat="1" applyFont="1" applyFill="1" applyBorder="1" applyAlignment="1">
      <alignment horizontal="right" vertical="center"/>
    </xf>
    <xf numFmtId="0" fontId="4" fillId="0" borderId="12" xfId="0" applyFont="1" applyBorder="1" applyAlignment="1">
      <alignment horizontal="left" vertical="top" wrapText="1"/>
    </xf>
    <xf numFmtId="2" fontId="5" fillId="0" borderId="12" xfId="0" applyNumberFormat="1" applyFont="1" applyBorder="1" applyAlignment="1">
      <alignment horizontal="right" vertical="center" shrinkToFit="1"/>
    </xf>
    <xf numFmtId="0" fontId="0" fillId="0" borderId="12" xfId="0" applyFill="1" applyBorder="1" applyAlignment="1">
      <alignment vertical="top"/>
    </xf>
    <xf numFmtId="0" fontId="4" fillId="0" borderId="12" xfId="0" applyFont="1" applyBorder="1" applyAlignment="1">
      <alignment horizontal="left" vertical="center" wrapText="1"/>
    </xf>
    <xf numFmtId="0" fontId="0" fillId="0" borderId="12" xfId="0" applyFill="1" applyBorder="1" applyAlignment="1">
      <alignment horizontal="right" vertical="center"/>
    </xf>
    <xf numFmtId="0" fontId="4" fillId="6" borderId="12" xfId="0" applyFont="1" applyFill="1" applyBorder="1" applyAlignment="1">
      <alignment horizontal="left" vertical="top" wrapText="1"/>
    </xf>
    <xf numFmtId="0" fontId="1" fillId="10" borderId="12" xfId="0" applyFont="1" applyFill="1" applyBorder="1" applyAlignment="1">
      <alignment vertical="top"/>
    </xf>
    <xf numFmtId="0" fontId="1" fillId="10" borderId="12" xfId="0" applyFont="1" applyFill="1" applyBorder="1"/>
    <xf numFmtId="0" fontId="1" fillId="10" borderId="12" xfId="0" applyFont="1" applyFill="1" applyBorder="1" applyAlignment="1">
      <alignment horizontal="right" vertical="center"/>
    </xf>
    <xf numFmtId="164" fontId="6" fillId="10" borderId="12" xfId="0" applyNumberFormat="1" applyFont="1" applyFill="1" applyBorder="1" applyAlignment="1">
      <alignment horizontal="right" vertical="center"/>
    </xf>
    <xf numFmtId="0" fontId="0" fillId="0" borderId="12" xfId="0" applyBorder="1"/>
    <xf numFmtId="164" fontId="1" fillId="7" borderId="12" xfId="0" applyNumberFormat="1" applyFont="1" applyFill="1" applyBorder="1"/>
    <xf numFmtId="0" fontId="0" fillId="0" borderId="12" xfId="0" applyBorder="1" applyAlignment="1">
      <alignment vertical="center" wrapText="1"/>
    </xf>
    <xf numFmtId="0" fontId="0" fillId="10" borderId="12" xfId="0" applyFill="1" applyBorder="1"/>
    <xf numFmtId="0" fontId="1" fillId="10" borderId="12" xfId="0" applyFont="1" applyFill="1" applyBorder="1" applyAlignment="1">
      <alignment vertical="center" wrapText="1"/>
    </xf>
    <xf numFmtId="0" fontId="0" fillId="10" borderId="12" xfId="0" applyFill="1" applyBorder="1" applyAlignment="1">
      <alignment horizontal="right" vertical="center"/>
    </xf>
    <xf numFmtId="164" fontId="5" fillId="10" borderId="12" xfId="0" applyNumberFormat="1" applyFont="1" applyFill="1" applyBorder="1" applyAlignment="1">
      <alignment horizontal="right" vertical="center"/>
    </xf>
    <xf numFmtId="164" fontId="0" fillId="0" borderId="12" xfId="0" applyNumberFormat="1" applyBorder="1"/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1" fillId="11" borderId="8" xfId="0" applyFont="1" applyFill="1" applyBorder="1" applyAlignment="1">
      <alignment horizontal="center" vertical="center" wrapText="1"/>
    </xf>
    <xf numFmtId="0" fontId="11" fillId="11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E5775-5826-4EC5-8687-F45A42B31872}">
  <dimension ref="A1:G25"/>
  <sheetViews>
    <sheetView topLeftCell="A6" workbookViewId="0">
      <selection sqref="A1:F25"/>
    </sheetView>
  </sheetViews>
  <sheetFormatPr defaultRowHeight="14.4" x14ac:dyDescent="0.3"/>
  <cols>
    <col min="1" max="1" width="6.33203125" bestFit="1" customWidth="1"/>
    <col min="2" max="2" width="36.6640625" customWidth="1"/>
    <col min="4" max="4" width="12.21875" bestFit="1" customWidth="1"/>
    <col min="5" max="5" width="12.88671875" customWidth="1"/>
    <col min="6" max="6" width="13.5546875" customWidth="1"/>
  </cols>
  <sheetData>
    <row r="1" spans="1:6" ht="15.6" x14ac:dyDescent="0.3">
      <c r="A1" s="61" t="s">
        <v>49</v>
      </c>
      <c r="B1" s="62"/>
      <c r="C1" s="62"/>
      <c r="D1" s="62"/>
      <c r="E1" s="62"/>
      <c r="F1" s="63"/>
    </row>
    <row r="2" spans="1:6" ht="31.2" x14ac:dyDescent="0.3">
      <c r="A2" s="13" t="s">
        <v>3</v>
      </c>
      <c r="B2" s="13" t="s">
        <v>4</v>
      </c>
      <c r="C2" s="13" t="s">
        <v>5</v>
      </c>
      <c r="D2" s="13" t="s">
        <v>6</v>
      </c>
      <c r="E2" s="14" t="s">
        <v>1</v>
      </c>
      <c r="F2" s="14" t="s">
        <v>2</v>
      </c>
    </row>
    <row r="3" spans="1:6" x14ac:dyDescent="0.3">
      <c r="A3" s="15" t="s">
        <v>8</v>
      </c>
      <c r="B3" s="16" t="s">
        <v>7</v>
      </c>
      <c r="C3" s="17"/>
      <c r="D3" s="17"/>
      <c r="E3" s="17"/>
      <c r="F3" s="17"/>
    </row>
    <row r="4" spans="1:6" ht="43.2" x14ac:dyDescent="0.3">
      <c r="A4" s="18">
        <v>1</v>
      </c>
      <c r="B4" s="19" t="s">
        <v>42</v>
      </c>
      <c r="C4" s="20" t="s">
        <v>33</v>
      </c>
      <c r="D4" s="20">
        <v>1</v>
      </c>
      <c r="E4" s="20"/>
      <c r="F4" s="21"/>
    </row>
    <row r="5" spans="1:6" s="2" customFormat="1" x14ac:dyDescent="0.3">
      <c r="A5" s="22" t="s">
        <v>10</v>
      </c>
      <c r="B5" s="23" t="s">
        <v>9</v>
      </c>
      <c r="C5" s="24"/>
      <c r="D5" s="24"/>
      <c r="E5" s="24"/>
      <c r="F5" s="25"/>
    </row>
    <row r="6" spans="1:6" x14ac:dyDescent="0.3">
      <c r="A6" s="26">
        <v>1</v>
      </c>
      <c r="B6" s="26" t="s">
        <v>11</v>
      </c>
      <c r="C6" s="27" t="s">
        <v>34</v>
      </c>
      <c r="D6" s="27">
        <f>1.5*1.5*3</f>
        <v>6.75</v>
      </c>
      <c r="E6" s="27"/>
      <c r="F6" s="21"/>
    </row>
    <row r="7" spans="1:6" ht="43.2" x14ac:dyDescent="0.3">
      <c r="A7" s="26">
        <v>2</v>
      </c>
      <c r="B7" s="28" t="s">
        <v>12</v>
      </c>
      <c r="C7" s="27" t="s">
        <v>34</v>
      </c>
      <c r="D7" s="27">
        <f>1.8*1.8*0.5</f>
        <v>1.62</v>
      </c>
      <c r="E7" s="27"/>
      <c r="F7" s="21"/>
    </row>
    <row r="8" spans="1:6" ht="57.6" x14ac:dyDescent="0.3">
      <c r="A8" s="26">
        <v>3</v>
      </c>
      <c r="B8" s="28" t="s">
        <v>13</v>
      </c>
      <c r="C8" s="27" t="s">
        <v>34</v>
      </c>
      <c r="D8" s="27">
        <f>1.8*1.8*0.1</f>
        <v>0.32400000000000007</v>
      </c>
      <c r="E8" s="27"/>
      <c r="F8" s="29"/>
    </row>
    <row r="9" spans="1:6" x14ac:dyDescent="0.3">
      <c r="A9" s="30" t="s">
        <v>14</v>
      </c>
      <c r="B9" s="31" t="s">
        <v>15</v>
      </c>
      <c r="C9" s="32"/>
      <c r="D9" s="32"/>
      <c r="E9" s="32"/>
      <c r="F9" s="33"/>
    </row>
    <row r="10" spans="1:6" ht="43.2" x14ac:dyDescent="0.3">
      <c r="A10" s="26">
        <v>1</v>
      </c>
      <c r="B10" s="28" t="s">
        <v>16</v>
      </c>
      <c r="C10" s="27" t="s">
        <v>35</v>
      </c>
      <c r="D10" s="34">
        <f>(2.6*3)+(2*1.8*0.8)</f>
        <v>10.680000000000001</v>
      </c>
      <c r="E10" s="27"/>
      <c r="F10" s="29"/>
    </row>
    <row r="11" spans="1:6" x14ac:dyDescent="0.3">
      <c r="A11" s="35" t="s">
        <v>17</v>
      </c>
      <c r="B11" s="36" t="s">
        <v>18</v>
      </c>
      <c r="C11" s="37"/>
      <c r="D11" s="37"/>
      <c r="E11" s="37"/>
      <c r="F11" s="38"/>
    </row>
    <row r="12" spans="1:6" ht="57.6" x14ac:dyDescent="0.3">
      <c r="A12" s="26">
        <v>1</v>
      </c>
      <c r="B12" s="28" t="s">
        <v>19</v>
      </c>
      <c r="C12" s="27" t="s">
        <v>36</v>
      </c>
      <c r="D12" s="27">
        <v>9</v>
      </c>
      <c r="E12" s="27"/>
      <c r="F12" s="29"/>
    </row>
    <row r="13" spans="1:6" ht="28.8" x14ac:dyDescent="0.3">
      <c r="A13" s="26">
        <v>2</v>
      </c>
      <c r="B13" s="28" t="s">
        <v>51</v>
      </c>
      <c r="C13" s="27" t="s">
        <v>37</v>
      </c>
      <c r="D13" s="27">
        <v>6</v>
      </c>
      <c r="E13" s="27"/>
      <c r="F13" s="29"/>
    </row>
    <row r="14" spans="1:6" ht="28.8" x14ac:dyDescent="0.3">
      <c r="A14" s="26">
        <v>3</v>
      </c>
      <c r="B14" s="28" t="s">
        <v>20</v>
      </c>
      <c r="C14" s="27" t="s">
        <v>37</v>
      </c>
      <c r="D14" s="27">
        <v>3</v>
      </c>
      <c r="E14" s="27"/>
      <c r="F14" s="29"/>
    </row>
    <row r="15" spans="1:6" x14ac:dyDescent="0.3">
      <c r="A15" s="39" t="s">
        <v>21</v>
      </c>
      <c r="B15" s="40" t="s">
        <v>22</v>
      </c>
      <c r="C15" s="41"/>
      <c r="D15" s="41"/>
      <c r="E15" s="41"/>
      <c r="F15" s="42"/>
    </row>
    <row r="16" spans="1:6" ht="69" x14ac:dyDescent="0.3">
      <c r="A16" s="26">
        <v>1</v>
      </c>
      <c r="B16" s="43" t="s">
        <v>23</v>
      </c>
      <c r="C16" s="27" t="s">
        <v>38</v>
      </c>
      <c r="D16" s="44">
        <f>24*(2*3.14*0.1)*1</f>
        <v>15.072000000000003</v>
      </c>
      <c r="E16" s="27"/>
      <c r="F16" s="29"/>
    </row>
    <row r="17" spans="1:7" ht="82.8" x14ac:dyDescent="0.3">
      <c r="A17" s="45">
        <v>2</v>
      </c>
      <c r="B17" s="46" t="s">
        <v>24</v>
      </c>
      <c r="C17" s="47" t="s">
        <v>37</v>
      </c>
      <c r="D17" s="27">
        <v>24</v>
      </c>
      <c r="E17" s="27"/>
      <c r="F17" s="29"/>
      <c r="G17" s="1"/>
    </row>
    <row r="18" spans="1:7" ht="41.4" x14ac:dyDescent="0.3">
      <c r="A18" s="45">
        <v>3</v>
      </c>
      <c r="B18" s="48" t="s">
        <v>25</v>
      </c>
      <c r="C18" s="47" t="s">
        <v>39</v>
      </c>
      <c r="D18" s="27">
        <v>30</v>
      </c>
      <c r="E18" s="27"/>
      <c r="F18" s="29"/>
      <c r="G18" s="1"/>
    </row>
    <row r="19" spans="1:7" ht="43.2" x14ac:dyDescent="0.3">
      <c r="A19" s="45">
        <v>4</v>
      </c>
      <c r="B19" s="18" t="s">
        <v>26</v>
      </c>
      <c r="C19" s="47" t="s">
        <v>38</v>
      </c>
      <c r="D19" s="44">
        <f>(30)*0.2*0.3</f>
        <v>1.7999999999999998</v>
      </c>
      <c r="E19" s="27"/>
      <c r="F19" s="29"/>
      <c r="G19" s="1"/>
    </row>
    <row r="20" spans="1:7" ht="69" x14ac:dyDescent="0.3">
      <c r="A20" s="45">
        <v>5</v>
      </c>
      <c r="B20" s="43" t="s">
        <v>27</v>
      </c>
      <c r="C20" s="47" t="s">
        <v>38</v>
      </c>
      <c r="D20" s="44">
        <f>2*(0.2*0.3*2)</f>
        <v>0.24</v>
      </c>
      <c r="E20" s="47"/>
      <c r="F20" s="29"/>
      <c r="G20" s="1"/>
    </row>
    <row r="21" spans="1:7" ht="43.2" x14ac:dyDescent="0.3">
      <c r="A21" s="45">
        <v>6</v>
      </c>
      <c r="B21" s="28" t="s">
        <v>28</v>
      </c>
      <c r="C21" s="47" t="s">
        <v>37</v>
      </c>
      <c r="D21" s="27">
        <v>1</v>
      </c>
      <c r="E21" s="47"/>
      <c r="F21" s="29"/>
    </row>
    <row r="22" spans="1:7" x14ac:dyDescent="0.3">
      <c r="A22" s="49" t="s">
        <v>30</v>
      </c>
      <c r="B22" s="50" t="s">
        <v>29</v>
      </c>
      <c r="C22" s="51"/>
      <c r="D22" s="51"/>
      <c r="E22" s="51"/>
      <c r="F22" s="52"/>
    </row>
    <row r="23" spans="1:7" ht="69" x14ac:dyDescent="0.3">
      <c r="A23" s="45">
        <v>1</v>
      </c>
      <c r="B23" s="46" t="s">
        <v>31</v>
      </c>
      <c r="C23" s="47" t="s">
        <v>40</v>
      </c>
      <c r="D23" s="27">
        <v>1</v>
      </c>
      <c r="E23" s="47"/>
      <c r="F23" s="29"/>
    </row>
    <row r="24" spans="1:7" x14ac:dyDescent="0.3">
      <c r="A24" s="53"/>
      <c r="B24" s="64" t="s">
        <v>32</v>
      </c>
      <c r="C24" s="64"/>
      <c r="D24" s="64"/>
      <c r="E24" s="64"/>
      <c r="F24" s="54"/>
    </row>
    <row r="25" spans="1:7" x14ac:dyDescent="0.3">
      <c r="A25" s="53"/>
      <c r="B25" s="64" t="s">
        <v>41</v>
      </c>
      <c r="C25" s="64"/>
      <c r="D25" s="64"/>
      <c r="E25" s="64"/>
      <c r="F25" s="54"/>
    </row>
  </sheetData>
  <mergeCells count="3">
    <mergeCell ref="A1:F1"/>
    <mergeCell ref="B24:E24"/>
    <mergeCell ref="B25:E25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26EE4-6D36-4E0E-826F-4FB93115F8C9}">
  <dimension ref="A1:F17"/>
  <sheetViews>
    <sheetView topLeftCell="A8" workbookViewId="0">
      <selection sqref="A1:F17"/>
    </sheetView>
  </sheetViews>
  <sheetFormatPr defaultRowHeight="14.4" x14ac:dyDescent="0.3"/>
  <cols>
    <col min="1" max="1" width="6.33203125" bestFit="1" customWidth="1"/>
    <col min="2" max="2" width="35.77734375" customWidth="1"/>
    <col min="4" max="4" width="10.44140625" customWidth="1"/>
  </cols>
  <sheetData>
    <row r="1" spans="1:6" ht="15.6" x14ac:dyDescent="0.3">
      <c r="A1" s="65" t="s">
        <v>0</v>
      </c>
      <c r="B1" s="65"/>
      <c r="C1" s="65"/>
      <c r="D1" s="65"/>
      <c r="E1" s="65"/>
      <c r="F1" s="65"/>
    </row>
    <row r="2" spans="1:6" ht="62.4" x14ac:dyDescent="0.3">
      <c r="A2" s="13" t="s">
        <v>3</v>
      </c>
      <c r="B2" s="13" t="s">
        <v>4</v>
      </c>
      <c r="C2" s="13" t="s">
        <v>5</v>
      </c>
      <c r="D2" s="13" t="s">
        <v>6</v>
      </c>
      <c r="E2" s="14" t="s">
        <v>1</v>
      </c>
      <c r="F2" s="14" t="s">
        <v>2</v>
      </c>
    </row>
    <row r="3" spans="1:6" x14ac:dyDescent="0.3">
      <c r="A3" s="15" t="s">
        <v>8</v>
      </c>
      <c r="B3" s="16" t="s">
        <v>7</v>
      </c>
      <c r="C3" s="17"/>
      <c r="D3" s="17"/>
      <c r="E3" s="17"/>
      <c r="F3" s="17"/>
    </row>
    <row r="4" spans="1:6" ht="43.2" x14ac:dyDescent="0.3">
      <c r="A4" s="18">
        <v>1</v>
      </c>
      <c r="B4" s="19" t="s">
        <v>42</v>
      </c>
      <c r="C4" s="20" t="s">
        <v>33</v>
      </c>
      <c r="D4" s="20">
        <v>1</v>
      </c>
      <c r="E4" s="20"/>
      <c r="F4" s="21"/>
    </row>
    <row r="5" spans="1:6" x14ac:dyDescent="0.3">
      <c r="A5" s="22" t="s">
        <v>10</v>
      </c>
      <c r="B5" s="23" t="s">
        <v>9</v>
      </c>
      <c r="C5" s="24"/>
      <c r="D5" s="24"/>
      <c r="E5" s="24"/>
      <c r="F5" s="25"/>
    </row>
    <row r="6" spans="1:6" ht="28.8" x14ac:dyDescent="0.3">
      <c r="A6" s="26">
        <v>1</v>
      </c>
      <c r="B6" s="18" t="s">
        <v>11</v>
      </c>
      <c r="C6" s="27" t="s">
        <v>34</v>
      </c>
      <c r="D6" s="27">
        <f>1.5*1.5*3</f>
        <v>6.75</v>
      </c>
      <c r="E6" s="27"/>
      <c r="F6" s="21"/>
    </row>
    <row r="7" spans="1:6" ht="43.2" x14ac:dyDescent="0.3">
      <c r="A7" s="26">
        <v>2</v>
      </c>
      <c r="B7" s="55" t="s">
        <v>12</v>
      </c>
      <c r="C7" s="27" t="s">
        <v>34</v>
      </c>
      <c r="D7" s="27">
        <f>1.8*1.8*0.5</f>
        <v>1.62</v>
      </c>
      <c r="E7" s="27"/>
      <c r="F7" s="21"/>
    </row>
    <row r="8" spans="1:6" ht="72" x14ac:dyDescent="0.3">
      <c r="A8" s="26">
        <v>3</v>
      </c>
      <c r="B8" s="55" t="s">
        <v>13</v>
      </c>
      <c r="C8" s="27" t="s">
        <v>34</v>
      </c>
      <c r="D8" s="27">
        <f>1.8*1.8*0.1</f>
        <v>0.32400000000000007</v>
      </c>
      <c r="E8" s="27"/>
      <c r="F8" s="29"/>
    </row>
    <row r="9" spans="1:6" x14ac:dyDescent="0.3">
      <c r="A9" s="30" t="s">
        <v>14</v>
      </c>
      <c r="B9" s="31" t="s">
        <v>15</v>
      </c>
      <c r="C9" s="32"/>
      <c r="D9" s="32"/>
      <c r="E9" s="32"/>
      <c r="F9" s="33"/>
    </row>
    <row r="10" spans="1:6" ht="43.2" x14ac:dyDescent="0.3">
      <c r="A10" s="26">
        <v>1</v>
      </c>
      <c r="B10" s="55" t="s">
        <v>16</v>
      </c>
      <c r="C10" s="27" t="s">
        <v>35</v>
      </c>
      <c r="D10" s="34">
        <f>(2.6*3)+(2*1.8*0.8)</f>
        <v>10.680000000000001</v>
      </c>
      <c r="E10" s="27"/>
      <c r="F10" s="29"/>
    </row>
    <row r="11" spans="1:6" x14ac:dyDescent="0.3">
      <c r="A11" s="35" t="s">
        <v>17</v>
      </c>
      <c r="B11" s="36" t="s">
        <v>18</v>
      </c>
      <c r="C11" s="37"/>
      <c r="D11" s="37"/>
      <c r="E11" s="37"/>
      <c r="F11" s="38"/>
    </row>
    <row r="12" spans="1:6" ht="57.6" x14ac:dyDescent="0.3">
      <c r="A12" s="26">
        <v>1</v>
      </c>
      <c r="B12" s="55" t="s">
        <v>19</v>
      </c>
      <c r="C12" s="27" t="s">
        <v>36</v>
      </c>
      <c r="D12" s="27">
        <v>9</v>
      </c>
      <c r="E12" s="27"/>
      <c r="F12" s="29"/>
    </row>
    <row r="13" spans="1:6" ht="28.8" x14ac:dyDescent="0.3">
      <c r="A13" s="26">
        <v>2</v>
      </c>
      <c r="B13" s="28" t="s">
        <v>50</v>
      </c>
      <c r="C13" s="27" t="s">
        <v>37</v>
      </c>
      <c r="D13" s="27">
        <v>6</v>
      </c>
      <c r="E13" s="27"/>
      <c r="F13" s="29"/>
    </row>
    <row r="14" spans="1:6" ht="43.2" x14ac:dyDescent="0.3">
      <c r="A14" s="26">
        <v>3</v>
      </c>
      <c r="B14" s="55" t="s">
        <v>20</v>
      </c>
      <c r="C14" s="27" t="s">
        <v>37</v>
      </c>
      <c r="D14" s="27">
        <v>3</v>
      </c>
      <c r="E14" s="27"/>
      <c r="F14" s="29"/>
    </row>
    <row r="15" spans="1:6" x14ac:dyDescent="0.3">
      <c r="A15" s="56" t="s">
        <v>21</v>
      </c>
      <c r="B15" s="57" t="s">
        <v>29</v>
      </c>
      <c r="C15" s="58"/>
      <c r="D15" s="58"/>
      <c r="E15" s="58"/>
      <c r="F15" s="59"/>
    </row>
    <row r="16" spans="1:6" ht="69" x14ac:dyDescent="0.3">
      <c r="A16" s="26">
        <v>1</v>
      </c>
      <c r="B16" s="46" t="s">
        <v>31</v>
      </c>
      <c r="C16" s="27" t="s">
        <v>48</v>
      </c>
      <c r="D16" s="27">
        <v>1</v>
      </c>
      <c r="E16" s="27"/>
      <c r="F16" s="29"/>
    </row>
    <row r="17" spans="1:6" x14ac:dyDescent="0.3">
      <c r="A17" s="53"/>
      <c r="B17" s="66" t="s">
        <v>32</v>
      </c>
      <c r="C17" s="66"/>
      <c r="D17" s="66"/>
      <c r="E17" s="66"/>
      <c r="F17" s="60"/>
    </row>
  </sheetData>
  <mergeCells count="2">
    <mergeCell ref="A1:F1"/>
    <mergeCell ref="B17:E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32BF6-2FAC-4E59-A1F4-31A2F0CF5492}">
  <dimension ref="A1:F5"/>
  <sheetViews>
    <sheetView tabSelected="1" workbookViewId="0">
      <selection sqref="A1:F1"/>
    </sheetView>
  </sheetViews>
  <sheetFormatPr defaultRowHeight="14.4" x14ac:dyDescent="0.3"/>
  <cols>
    <col min="1" max="1" width="5.33203125" bestFit="1" customWidth="1"/>
    <col min="2" max="2" width="40.44140625" customWidth="1"/>
    <col min="4" max="4" width="9.44140625" customWidth="1"/>
    <col min="5" max="5" width="11" customWidth="1"/>
    <col min="6" max="6" width="12.77734375" customWidth="1"/>
  </cols>
  <sheetData>
    <row r="1" spans="1:6" ht="33.450000000000003" customHeight="1" x14ac:dyDescent="0.3">
      <c r="A1" s="67" t="s">
        <v>43</v>
      </c>
      <c r="B1" s="68"/>
      <c r="C1" s="68"/>
      <c r="D1" s="68"/>
      <c r="E1" s="68"/>
      <c r="F1" s="69"/>
    </row>
    <row r="2" spans="1:6" ht="22.8" x14ac:dyDescent="0.3">
      <c r="A2" s="3" t="s">
        <v>3</v>
      </c>
      <c r="B2" s="3" t="s">
        <v>4</v>
      </c>
      <c r="C2" s="3" t="s">
        <v>5</v>
      </c>
      <c r="D2" s="3" t="s">
        <v>6</v>
      </c>
      <c r="E2" s="4" t="s">
        <v>1</v>
      </c>
      <c r="F2" s="4" t="s">
        <v>2</v>
      </c>
    </row>
    <row r="3" spans="1:6" ht="55.2" x14ac:dyDescent="0.3">
      <c r="A3" s="5">
        <v>1</v>
      </c>
      <c r="B3" s="12" t="s">
        <v>46</v>
      </c>
      <c r="C3" s="5" t="s">
        <v>44</v>
      </c>
      <c r="D3" s="7">
        <v>2</v>
      </c>
      <c r="E3" s="8"/>
      <c r="F3" s="9"/>
    </row>
    <row r="4" spans="1:6" ht="27.6" x14ac:dyDescent="0.3">
      <c r="A4" s="5">
        <v>2</v>
      </c>
      <c r="B4" s="6" t="s">
        <v>47</v>
      </c>
      <c r="C4" s="5" t="s">
        <v>44</v>
      </c>
      <c r="D4" s="7">
        <v>1</v>
      </c>
      <c r="E4" s="8"/>
      <c r="F4" s="9"/>
    </row>
    <row r="5" spans="1:6" ht="15.6" x14ac:dyDescent="0.3">
      <c r="A5" s="10"/>
      <c r="B5" s="70" t="s">
        <v>45</v>
      </c>
      <c r="C5" s="71"/>
      <c r="D5" s="71"/>
      <c r="E5" s="72"/>
      <c r="F5" s="11">
        <f>SUM(F3:F4)</f>
        <v>0</v>
      </c>
    </row>
  </sheetData>
  <mergeCells count="2">
    <mergeCell ref="A1:F1"/>
    <mergeCell ref="B5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18203FBA0FCC45B815AB511331FC51" ma:contentTypeVersion="10" ma:contentTypeDescription="Create a new document." ma:contentTypeScope="" ma:versionID="7df3b60278334c127bb5d8c27d80bf7d">
  <xsd:schema xmlns:xsd="http://www.w3.org/2001/XMLSchema" xmlns:xs="http://www.w3.org/2001/XMLSchema" xmlns:p="http://schemas.microsoft.com/office/2006/metadata/properties" xmlns:ns3="7b0eaaf0-bca6-4122-84fd-603c2bd9fd61" targetNamespace="http://schemas.microsoft.com/office/2006/metadata/properties" ma:root="true" ma:fieldsID="a3a8ac1f4962fb51cfc077ee48d39369" ns3:_="">
    <xsd:import namespace="7b0eaaf0-bca6-4122-84fd-603c2bd9fd61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eaaf0-bca6-4122-84fd-603c2bd9fd6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b0eaaf0-bca6-4122-84fd-603c2bd9fd61" xsi:nil="true"/>
  </documentManagement>
</p:properties>
</file>

<file path=customXml/itemProps1.xml><?xml version="1.0" encoding="utf-8"?>
<ds:datastoreItem xmlns:ds="http://schemas.openxmlformats.org/officeDocument/2006/customXml" ds:itemID="{F17AA505-4CFB-4D48-AF96-7FD48CCFEC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0eaaf0-bca6-4122-84fd-603c2bd9f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7295B3-C23D-4BBA-AEFE-8002BAEF92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E4E2D1-C5C9-46E3-B4A4-D492108BAF44}">
  <ds:schemaRefs>
    <ds:schemaRef ds:uri="http://schemas.microsoft.com/office/2006/documentManagement/types"/>
    <ds:schemaRef ds:uri="http://schemas.microsoft.com/office/infopath/2007/PartnerControls"/>
    <ds:schemaRef ds:uri="7b0eaaf0-bca6-4122-84fd-603c2bd9fd61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BoQ For water Kiosk</vt:lpstr>
      <vt:lpstr>BoQ for Rehab One water Kiosk</vt:lpstr>
      <vt:lpstr>Summary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Ilyaas Abiib Hassan</dc:creator>
  <cp:lastModifiedBy>Said  Hade</cp:lastModifiedBy>
  <dcterms:created xsi:type="dcterms:W3CDTF">2025-05-14T08:12:40Z</dcterms:created>
  <dcterms:modified xsi:type="dcterms:W3CDTF">2025-05-18T13:19:31Z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0x0101009C18203FBA0FCC45B815AB511331FC51</vt:lpwstr>
  </property>
</Properties>
</file>